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585" activeTab="1"/>
  </bookViews>
  <sheets>
    <sheet name="必修课程与环节" sheetId="1" r:id="rId1"/>
    <sheet name="基准学期进程安排表" sheetId="2" r:id="rId2"/>
  </sheets>
  <definedNames>
    <definedName name="_xlnm.Print_Titles" localSheetId="0">'必修课程与环节'!$3:$4</definedName>
  </definedNames>
  <calcPr fullCalcOnLoad="1"/>
</workbook>
</file>

<file path=xl/sharedStrings.xml><?xml version="1.0" encoding="utf-8"?>
<sst xmlns="http://schemas.openxmlformats.org/spreadsheetml/2006/main" count="410" uniqueCount="244">
  <si>
    <t>第一学期</t>
  </si>
  <si>
    <t>第二学期</t>
  </si>
  <si>
    <t>第三学期</t>
  </si>
  <si>
    <t>课外</t>
  </si>
  <si>
    <t>学分</t>
  </si>
  <si>
    <t>思想道德修养</t>
  </si>
  <si>
    <t>毛泽东思想概论</t>
  </si>
  <si>
    <t>有机化学</t>
  </si>
  <si>
    <t>组织学与胚胎学</t>
  </si>
  <si>
    <t>生理学</t>
  </si>
  <si>
    <t>第四学期</t>
  </si>
  <si>
    <t>第五学期</t>
  </si>
  <si>
    <t>第六学期</t>
  </si>
  <si>
    <t>法律基础</t>
  </si>
  <si>
    <t>马克思主义哲学原理</t>
  </si>
  <si>
    <t>内科学</t>
  </si>
  <si>
    <t>医学免疫学</t>
  </si>
  <si>
    <t>外科学</t>
  </si>
  <si>
    <t>病理生理学</t>
  </si>
  <si>
    <t>妇产科学</t>
  </si>
  <si>
    <t>病理学</t>
  </si>
  <si>
    <t>药理学</t>
  </si>
  <si>
    <t>儿科学</t>
  </si>
  <si>
    <t>机能实验（2）</t>
  </si>
  <si>
    <t>实验诊断学</t>
  </si>
  <si>
    <t>局部解剖学</t>
  </si>
  <si>
    <t>物理诊断学</t>
  </si>
  <si>
    <t>手术学</t>
  </si>
  <si>
    <t>中医学</t>
  </si>
  <si>
    <t>核医学</t>
  </si>
  <si>
    <t>医学心理学</t>
  </si>
  <si>
    <t>第七学期</t>
  </si>
  <si>
    <t>第十学期</t>
  </si>
  <si>
    <t>眼科学</t>
  </si>
  <si>
    <t>2周</t>
  </si>
  <si>
    <t>耳鼻咽喉科学</t>
  </si>
  <si>
    <t>皮肤性病学</t>
  </si>
  <si>
    <t>传染病学</t>
  </si>
  <si>
    <t>医学影像学</t>
  </si>
  <si>
    <t>毕业考试</t>
  </si>
  <si>
    <t>1周</t>
  </si>
  <si>
    <t>毕业教育</t>
  </si>
  <si>
    <t>课程名称</t>
  </si>
  <si>
    <t>学  时</t>
  </si>
  <si>
    <t>第八学期</t>
  </si>
  <si>
    <t>第九学期</t>
  </si>
  <si>
    <t>理论</t>
  </si>
  <si>
    <t>实践</t>
  </si>
  <si>
    <t>邓小平理论概论</t>
  </si>
  <si>
    <t>马克思主义政治经济学原理</t>
  </si>
  <si>
    <t>入学教育</t>
  </si>
  <si>
    <t>神经及精神病学</t>
  </si>
  <si>
    <t>AB1102</t>
  </si>
  <si>
    <t>AB1103</t>
  </si>
  <si>
    <t>AB1104</t>
  </si>
  <si>
    <t>AB1105</t>
  </si>
  <si>
    <t>AB1106</t>
  </si>
  <si>
    <t>AB1107</t>
  </si>
  <si>
    <t>AB1108</t>
  </si>
  <si>
    <t>AB1109</t>
  </si>
  <si>
    <t>AB1110</t>
  </si>
  <si>
    <t>AB1111</t>
  </si>
  <si>
    <t>BB1102</t>
  </si>
  <si>
    <t>BB1103</t>
  </si>
  <si>
    <t>BB1104</t>
  </si>
  <si>
    <t>BB1105</t>
  </si>
  <si>
    <t>BB1106</t>
  </si>
  <si>
    <t>BB1107</t>
  </si>
  <si>
    <t>BB1108</t>
  </si>
  <si>
    <t>BB1109</t>
  </si>
  <si>
    <t>BB1110</t>
  </si>
  <si>
    <t>BB1111</t>
  </si>
  <si>
    <t>CB1102</t>
  </si>
  <si>
    <t>CB1103</t>
  </si>
  <si>
    <t>CB1104</t>
  </si>
  <si>
    <t>CB1105</t>
  </si>
  <si>
    <t>CB1107</t>
  </si>
  <si>
    <t>CB1109</t>
  </si>
  <si>
    <t>CB1110</t>
  </si>
  <si>
    <t>CB1111</t>
  </si>
  <si>
    <t>CB1112</t>
  </si>
  <si>
    <t>CB1113</t>
  </si>
  <si>
    <t>CB1114</t>
  </si>
  <si>
    <t>DB1102</t>
  </si>
  <si>
    <t>DB1103</t>
  </si>
  <si>
    <t>DB1104</t>
  </si>
  <si>
    <t>DB1105</t>
  </si>
  <si>
    <t>DB1106</t>
  </si>
  <si>
    <t>DB1107</t>
  </si>
  <si>
    <t>EB1102</t>
  </si>
  <si>
    <t>EB1103</t>
  </si>
  <si>
    <t>EB1104</t>
  </si>
  <si>
    <t>EB1105</t>
  </si>
  <si>
    <t>EB1106</t>
  </si>
  <si>
    <t>EB1107</t>
  </si>
  <si>
    <t>EB1108</t>
  </si>
  <si>
    <t>EB1109</t>
  </si>
  <si>
    <t>EB1110</t>
  </si>
  <si>
    <t>EB1111</t>
  </si>
  <si>
    <t>FB1102</t>
  </si>
  <si>
    <t>（一）必修课程及环节</t>
  </si>
  <si>
    <t>BB1115</t>
  </si>
  <si>
    <t>BB1116</t>
  </si>
  <si>
    <t>课程编码</t>
  </si>
  <si>
    <t>总计1</t>
  </si>
  <si>
    <t>总计2</t>
  </si>
  <si>
    <t>生物化学与分子生物学</t>
  </si>
  <si>
    <t>(二)基准学期进程安排表</t>
  </si>
  <si>
    <t>课  程</t>
  </si>
  <si>
    <t>课 内</t>
  </si>
  <si>
    <r>
      <t>课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外</t>
    </r>
  </si>
  <si>
    <t>总学时</t>
  </si>
  <si>
    <t>课内</t>
  </si>
  <si>
    <t>总学时</t>
  </si>
  <si>
    <t>大课</t>
  </si>
  <si>
    <t>小课</t>
  </si>
  <si>
    <t>实验</t>
  </si>
  <si>
    <t>1周</t>
  </si>
  <si>
    <t>合  计</t>
  </si>
  <si>
    <t>总  计</t>
  </si>
  <si>
    <t>选修课程</t>
  </si>
  <si>
    <t>学分</t>
  </si>
  <si>
    <t>医学免疫学</t>
  </si>
  <si>
    <t>病原生物学</t>
  </si>
  <si>
    <t>生理学</t>
  </si>
  <si>
    <t>医学遗传学</t>
  </si>
  <si>
    <t>实验</t>
  </si>
  <si>
    <t>医学伦理学</t>
  </si>
  <si>
    <t>医学拉丁语</t>
  </si>
  <si>
    <t>预防医学</t>
  </si>
  <si>
    <t>中医学（含针灸学）</t>
  </si>
  <si>
    <t>循证医学</t>
  </si>
  <si>
    <t>医学影像学</t>
  </si>
  <si>
    <t>选修课程(含体育2.0学分)</t>
  </si>
  <si>
    <t>无选修课程</t>
  </si>
  <si>
    <t>第八、九学期</t>
  </si>
  <si>
    <t>实习</t>
  </si>
  <si>
    <t>见习</t>
  </si>
  <si>
    <t>20/2周</t>
  </si>
  <si>
    <t>内科(含病案讨论32学时)</t>
  </si>
  <si>
    <t>16周</t>
  </si>
  <si>
    <t>2周</t>
  </si>
  <si>
    <t>外科(含病案讨论32学时)</t>
  </si>
  <si>
    <t>妇产科(含病案讨论16学时)</t>
  </si>
  <si>
    <t>8周</t>
  </si>
  <si>
    <t>神经及精神病学</t>
  </si>
  <si>
    <t>27/2周</t>
  </si>
  <si>
    <t>儿科(含病案讨论16学时)</t>
  </si>
  <si>
    <t>48周</t>
  </si>
  <si>
    <t>核医学</t>
  </si>
  <si>
    <t>课程或实习</t>
  </si>
  <si>
    <t>内科学</t>
  </si>
  <si>
    <t>外科学</t>
  </si>
  <si>
    <t>1.课程组+临床实习组</t>
  </si>
  <si>
    <t>8周+8周</t>
  </si>
  <si>
    <t>妇产科学</t>
  </si>
  <si>
    <t>2.课程组专题课题组</t>
  </si>
  <si>
    <t>儿科学</t>
  </si>
  <si>
    <t>3.临床选科实习</t>
  </si>
  <si>
    <t>4.科研课题组</t>
  </si>
  <si>
    <t>18周</t>
  </si>
  <si>
    <t>军事理论</t>
  </si>
  <si>
    <t>军事训练</t>
  </si>
  <si>
    <t>系统解剖学</t>
  </si>
  <si>
    <t>医学伦理学</t>
  </si>
  <si>
    <t>思想道德修养</t>
  </si>
  <si>
    <t>大学英语(一)</t>
  </si>
  <si>
    <t>大学英语(二)</t>
  </si>
  <si>
    <t>大学计算机基础</t>
  </si>
  <si>
    <t>微积分（四）</t>
  </si>
  <si>
    <t>基础化学（二）</t>
  </si>
  <si>
    <t>体育（一）</t>
  </si>
  <si>
    <t>军事理论</t>
  </si>
  <si>
    <t>入学教育</t>
  </si>
  <si>
    <t>军事训练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</si>
  <si>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计</t>
    </r>
  </si>
  <si>
    <r>
      <t>总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计</t>
    </r>
  </si>
  <si>
    <t>1周</t>
  </si>
  <si>
    <t>2周</t>
  </si>
  <si>
    <t>毛泽东思想概论</t>
  </si>
  <si>
    <t>马克思主义政治经济学原理</t>
  </si>
  <si>
    <t>大学英语（三)</t>
  </si>
  <si>
    <t>大学英语（四)</t>
  </si>
  <si>
    <t>计算机网络技术及应用</t>
  </si>
  <si>
    <t>计算机程序设计基础</t>
  </si>
  <si>
    <t>大学物理（四）</t>
  </si>
  <si>
    <t>有机化学</t>
  </si>
  <si>
    <t>体育（二）</t>
  </si>
  <si>
    <t>医学导论</t>
  </si>
  <si>
    <t>法律基础</t>
  </si>
  <si>
    <t>组织胚胎学</t>
  </si>
  <si>
    <t>细胞生物学</t>
  </si>
  <si>
    <t>医学英语基础</t>
  </si>
  <si>
    <t>选修课程(含体育2.0学分)</t>
  </si>
  <si>
    <t>机能实验(二)</t>
  </si>
  <si>
    <t>机能实验(一)</t>
  </si>
  <si>
    <t>邓小平理论概论</t>
  </si>
  <si>
    <t>选修课程（含体育2.0学分）</t>
  </si>
  <si>
    <t>十一、基准教学进程表</t>
  </si>
  <si>
    <t>AB1101</t>
  </si>
  <si>
    <r>
      <t>2</t>
    </r>
    <r>
      <rPr>
        <sz val="8"/>
        <color indexed="8"/>
        <rFont val="宋体"/>
        <family val="0"/>
      </rPr>
      <t>周</t>
    </r>
  </si>
  <si>
    <t>2周</t>
  </si>
  <si>
    <t>BB1101</t>
  </si>
  <si>
    <r>
      <t>微积分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四</t>
    </r>
    <r>
      <rPr>
        <sz val="8"/>
        <color indexed="8"/>
        <rFont val="Times New Roman"/>
        <family val="1"/>
      </rPr>
      <t>)</t>
    </r>
  </si>
  <si>
    <t>课程+实习16周；课程+专题16周；临床实习16周；科研16周；</t>
  </si>
  <si>
    <r>
      <t>大学物理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四</t>
    </r>
    <r>
      <rPr>
        <sz val="8"/>
        <color indexed="8"/>
        <rFont val="Times New Roman"/>
        <family val="1"/>
      </rPr>
      <t>)</t>
    </r>
  </si>
  <si>
    <r>
      <t>基础化学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二</t>
    </r>
    <r>
      <rPr>
        <sz val="8"/>
        <color indexed="8"/>
        <rFont val="Times New Roman"/>
        <family val="1"/>
      </rPr>
      <t>)</t>
    </r>
  </si>
  <si>
    <t>细胞生物学</t>
  </si>
  <si>
    <t>大学英语（一）</t>
  </si>
  <si>
    <t>大学英语（二）</t>
  </si>
  <si>
    <t>大学英语（三）</t>
  </si>
  <si>
    <t>大学英语（四）</t>
  </si>
  <si>
    <t>医学英语基础</t>
  </si>
  <si>
    <t>医学拉丁语</t>
  </si>
  <si>
    <t>BB1114</t>
  </si>
  <si>
    <t>大学计算机基础</t>
  </si>
  <si>
    <t>计算机程序设计基础</t>
  </si>
  <si>
    <t>计算机网络技术及应用</t>
  </si>
  <si>
    <t>CB1101</t>
  </si>
  <si>
    <t>系统解剖学</t>
  </si>
  <si>
    <t>生物化学与分子生物学</t>
  </si>
  <si>
    <t>CB1116</t>
  </si>
  <si>
    <t>病原生物学</t>
  </si>
  <si>
    <t>医学遗传学</t>
  </si>
  <si>
    <t>机能实验（1）</t>
  </si>
  <si>
    <t>DB1101</t>
  </si>
  <si>
    <t>预防医学</t>
  </si>
  <si>
    <t>DB1108</t>
  </si>
  <si>
    <t>循证医学</t>
  </si>
  <si>
    <t>2周</t>
  </si>
  <si>
    <t>医学导论</t>
  </si>
  <si>
    <t>EB1101</t>
  </si>
  <si>
    <t>18周</t>
  </si>
  <si>
    <t>16周</t>
  </si>
  <si>
    <t>10周</t>
  </si>
  <si>
    <t>8周</t>
  </si>
  <si>
    <t>20/2周</t>
  </si>
  <si>
    <t>27/2周</t>
  </si>
  <si>
    <t>FB1101</t>
  </si>
  <si>
    <r>
      <t>体育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一</t>
    </r>
    <r>
      <rPr>
        <sz val="8"/>
        <color indexed="8"/>
        <rFont val="Times New Roman"/>
        <family val="1"/>
      </rPr>
      <t>)</t>
    </r>
  </si>
  <si>
    <r>
      <t>体育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二</t>
    </r>
    <r>
      <rPr>
        <sz val="8"/>
        <color indexed="8"/>
        <rFont val="Times New Roman"/>
        <family val="1"/>
      </rPr>
      <t>)</t>
    </r>
  </si>
  <si>
    <t>总    计</t>
  </si>
  <si>
    <t>73周</t>
  </si>
  <si>
    <t>48周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</si>
</sst>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);[Red]\(0\)"/>
    <numFmt numFmtId="178" formatCode="0;[Red]0"/>
    <numFmt numFmtId="179" formatCode="&quot;是&quot;;&quot;是&quot;;&quot;否&quot;"/>
    <numFmt numFmtId="180" formatCode="&quot;真&quot;;&quot;真&quot;;&quot;假&quot;"/>
    <numFmt numFmtId="181" formatCode="&quot;开&quot;;&quot;开&quot;;&quot;关&quot;"/>
    <numFmt numFmtId="182" formatCode="0.000_ "/>
    <numFmt numFmtId="183" formatCode="0.0_);[Red]\(0.0\)"/>
  </numFmts>
  <fonts count="1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8"/>
      <name val="Times New Roman"/>
      <family val="1"/>
    </font>
    <font>
      <sz val="12"/>
      <color indexed="8"/>
      <name val="黑体"/>
      <family val="0"/>
    </font>
    <font>
      <b/>
      <sz val="16"/>
      <name val="黑体"/>
      <family val="0"/>
    </font>
    <font>
      <sz val="4"/>
      <name val="宋体"/>
      <family val="0"/>
    </font>
    <font>
      <sz val="7"/>
      <name val="宋体"/>
      <family val="0"/>
    </font>
    <font>
      <b/>
      <sz val="12"/>
      <color indexed="8"/>
      <name val="黑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Times New Roman"/>
      <family val="1"/>
    </font>
    <font>
      <sz val="6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8" fontId="2" fillId="0" borderId="8" xfId="0" applyNumberFormat="1" applyFont="1" applyBorder="1" applyAlignment="1">
      <alignment horizontal="center" vertical="center" wrapText="1"/>
    </xf>
    <xf numFmtId="178" fontId="2" fillId="0" borderId="5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6" fontId="2" fillId="0" borderId="0" xfId="0" applyNumberFormat="1" applyFont="1" applyBorder="1" applyAlignment="1">
      <alignment wrapText="1"/>
    </xf>
    <xf numFmtId="176" fontId="2" fillId="0" borderId="1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justify" vertical="top" wrapText="1"/>
    </xf>
    <xf numFmtId="176" fontId="10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/>
    </xf>
    <xf numFmtId="1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58" fontId="10" fillId="0" borderId="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4" topLeftCell="BM50" activePane="bottomLeft" state="frozen"/>
      <selection pane="topLeft" activeCell="A1" sqref="A1"/>
      <selection pane="bottomLeft" activeCell="C26" sqref="C26"/>
    </sheetView>
  </sheetViews>
  <sheetFormatPr defaultColWidth="9.00390625" defaultRowHeight="10.5" customHeight="1"/>
  <cols>
    <col min="1" max="1" width="6.125" style="89" customWidth="1"/>
    <col min="2" max="2" width="17.125" style="89" customWidth="1"/>
    <col min="3" max="3" width="4.625" style="118" customWidth="1"/>
    <col min="4" max="4" width="4.125" style="119" customWidth="1"/>
    <col min="5" max="5" width="4.75390625" style="119" customWidth="1"/>
    <col min="6" max="7" width="4.00390625" style="119" customWidth="1"/>
    <col min="8" max="8" width="3.50390625" style="119" customWidth="1"/>
    <col min="9" max="9" width="3.625" style="119" customWidth="1"/>
    <col min="10" max="10" width="3.75390625" style="119" customWidth="1"/>
    <col min="11" max="11" width="4.00390625" style="119" customWidth="1"/>
    <col min="12" max="12" width="3.75390625" style="119" customWidth="1"/>
    <col min="13" max="14" width="3.875" style="119" customWidth="1"/>
    <col min="15" max="15" width="3.75390625" style="119" customWidth="1"/>
    <col min="16" max="16" width="3.50390625" style="119" customWidth="1"/>
    <col min="17" max="17" width="4.00390625" style="119" customWidth="1"/>
    <col min="18" max="18" width="3.375" style="119" customWidth="1"/>
    <col min="19" max="16384" width="9.00390625" style="89" customWidth="1"/>
  </cols>
  <sheetData>
    <row r="1" spans="1:18" ht="21" customHeight="1">
      <c r="A1" s="87" t="s">
        <v>198</v>
      </c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 customHeight="1">
      <c r="A2" s="90" t="s">
        <v>100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0.5">
      <c r="A3" s="91" t="s">
        <v>103</v>
      </c>
      <c r="B3" s="92" t="s">
        <v>42</v>
      </c>
      <c r="C3" s="93" t="s">
        <v>4</v>
      </c>
      <c r="D3" s="94" t="s">
        <v>43</v>
      </c>
      <c r="E3" s="95"/>
      <c r="F3" s="95"/>
      <c r="G3" s="95"/>
      <c r="H3" s="96"/>
      <c r="I3" s="92" t="s">
        <v>0</v>
      </c>
      <c r="J3" s="92" t="s">
        <v>1</v>
      </c>
      <c r="K3" s="92" t="s">
        <v>2</v>
      </c>
      <c r="L3" s="92" t="s">
        <v>10</v>
      </c>
      <c r="M3" s="92" t="s">
        <v>11</v>
      </c>
      <c r="N3" s="92" t="s">
        <v>12</v>
      </c>
      <c r="O3" s="92" t="s">
        <v>31</v>
      </c>
      <c r="P3" s="92" t="s">
        <v>44</v>
      </c>
      <c r="Q3" s="92" t="s">
        <v>45</v>
      </c>
      <c r="R3" s="92" t="s">
        <v>32</v>
      </c>
    </row>
    <row r="4" spans="1:18" ht="21.75" customHeight="1">
      <c r="A4" s="91"/>
      <c r="B4" s="97"/>
      <c r="C4" s="98"/>
      <c r="D4" s="99" t="s">
        <v>104</v>
      </c>
      <c r="E4" s="99" t="s">
        <v>105</v>
      </c>
      <c r="F4" s="99" t="s">
        <v>46</v>
      </c>
      <c r="G4" s="99" t="s">
        <v>47</v>
      </c>
      <c r="H4" s="99" t="s">
        <v>3</v>
      </c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0.5" customHeight="1">
      <c r="A5" s="100" t="s">
        <v>199</v>
      </c>
      <c r="B5" s="101" t="s">
        <v>48</v>
      </c>
      <c r="C5" s="102">
        <v>4</v>
      </c>
      <c r="D5" s="99">
        <v>70</v>
      </c>
      <c r="E5" s="99"/>
      <c r="F5" s="99">
        <v>40</v>
      </c>
      <c r="G5" s="99"/>
      <c r="H5" s="99">
        <v>30</v>
      </c>
      <c r="I5" s="99">
        <v>70</v>
      </c>
      <c r="J5" s="99"/>
      <c r="K5" s="99"/>
      <c r="L5" s="99"/>
      <c r="M5" s="99"/>
      <c r="N5" s="99"/>
      <c r="O5" s="99"/>
      <c r="P5" s="99"/>
      <c r="Q5" s="99"/>
      <c r="R5" s="99"/>
    </row>
    <row r="6" spans="1:18" ht="10.5" customHeight="1">
      <c r="A6" s="100" t="s">
        <v>52</v>
      </c>
      <c r="B6" s="101" t="s">
        <v>6</v>
      </c>
      <c r="C6" s="102">
        <v>2</v>
      </c>
      <c r="D6" s="99">
        <v>36</v>
      </c>
      <c r="E6" s="99"/>
      <c r="F6" s="99">
        <v>24</v>
      </c>
      <c r="G6" s="99"/>
      <c r="H6" s="99">
        <v>12</v>
      </c>
      <c r="I6" s="99"/>
      <c r="J6" s="99">
        <v>36</v>
      </c>
      <c r="K6" s="99"/>
      <c r="L6" s="99"/>
      <c r="M6" s="99"/>
      <c r="N6" s="99"/>
      <c r="O6" s="99"/>
      <c r="P6" s="99"/>
      <c r="Q6" s="99"/>
      <c r="R6" s="99"/>
    </row>
    <row r="7" spans="1:18" ht="10.5" customHeight="1">
      <c r="A7" s="100" t="s">
        <v>53</v>
      </c>
      <c r="B7" s="101" t="s">
        <v>5</v>
      </c>
      <c r="C7" s="102">
        <v>3</v>
      </c>
      <c r="D7" s="99">
        <v>51</v>
      </c>
      <c r="E7" s="99"/>
      <c r="F7" s="99">
        <v>24</v>
      </c>
      <c r="G7" s="99"/>
      <c r="H7" s="99">
        <v>27</v>
      </c>
      <c r="I7" s="99">
        <v>51</v>
      </c>
      <c r="J7" s="99"/>
      <c r="K7" s="99"/>
      <c r="L7" s="99"/>
      <c r="M7" s="99"/>
      <c r="N7" s="99"/>
      <c r="O7" s="99"/>
      <c r="P7" s="99"/>
      <c r="Q7" s="99"/>
      <c r="R7" s="99"/>
    </row>
    <row r="8" spans="1:18" ht="10.5" customHeight="1">
      <c r="A8" s="100" t="s">
        <v>54</v>
      </c>
      <c r="B8" s="101" t="s">
        <v>49</v>
      </c>
      <c r="C8" s="102">
        <v>2</v>
      </c>
      <c r="D8" s="99">
        <v>36</v>
      </c>
      <c r="E8" s="99"/>
      <c r="F8" s="99">
        <v>32</v>
      </c>
      <c r="G8" s="99"/>
      <c r="H8" s="99">
        <v>4</v>
      </c>
      <c r="I8" s="99"/>
      <c r="J8" s="99">
        <v>36</v>
      </c>
      <c r="K8" s="99"/>
      <c r="L8" s="99"/>
      <c r="M8" s="99"/>
      <c r="N8" s="99"/>
      <c r="O8" s="99"/>
      <c r="P8" s="99"/>
      <c r="Q8" s="99"/>
      <c r="R8" s="99"/>
    </row>
    <row r="9" spans="1:18" ht="10.5" customHeight="1">
      <c r="A9" s="100" t="s">
        <v>55</v>
      </c>
      <c r="B9" s="101" t="s">
        <v>13</v>
      </c>
      <c r="C9" s="102">
        <v>2</v>
      </c>
      <c r="D9" s="99">
        <v>34</v>
      </c>
      <c r="E9" s="99"/>
      <c r="F9" s="99">
        <v>24</v>
      </c>
      <c r="G9" s="99"/>
      <c r="H9" s="99">
        <v>10</v>
      </c>
      <c r="I9" s="99"/>
      <c r="J9" s="99"/>
      <c r="K9" s="99">
        <v>34</v>
      </c>
      <c r="L9" s="99"/>
      <c r="M9" s="99"/>
      <c r="N9" s="99"/>
      <c r="O9" s="99"/>
      <c r="P9" s="99"/>
      <c r="Q9" s="99"/>
      <c r="R9" s="99"/>
    </row>
    <row r="10" spans="1:18" ht="10.5" customHeight="1">
      <c r="A10" s="100" t="s">
        <v>56</v>
      </c>
      <c r="B10" s="101" t="s">
        <v>14</v>
      </c>
      <c r="C10" s="102">
        <v>3</v>
      </c>
      <c r="D10" s="99">
        <v>54</v>
      </c>
      <c r="E10" s="99"/>
      <c r="F10" s="99">
        <v>32</v>
      </c>
      <c r="G10" s="99"/>
      <c r="H10" s="99">
        <v>22</v>
      </c>
      <c r="I10" s="99"/>
      <c r="J10" s="99"/>
      <c r="K10" s="99"/>
      <c r="L10" s="99"/>
      <c r="M10" s="99">
        <v>54</v>
      </c>
      <c r="N10" s="99"/>
      <c r="O10" s="99"/>
      <c r="P10" s="99"/>
      <c r="Q10" s="99"/>
      <c r="R10" s="99"/>
    </row>
    <row r="11" spans="1:18" ht="10.5" customHeight="1">
      <c r="A11" s="100" t="s">
        <v>57</v>
      </c>
      <c r="B11" s="101" t="s">
        <v>164</v>
      </c>
      <c r="C11" s="102">
        <v>2</v>
      </c>
      <c r="D11" s="99">
        <v>36</v>
      </c>
      <c r="E11" s="99"/>
      <c r="F11" s="99">
        <v>28</v>
      </c>
      <c r="G11" s="99"/>
      <c r="H11" s="99">
        <v>8</v>
      </c>
      <c r="I11" s="99"/>
      <c r="J11" s="99"/>
      <c r="K11" s="99"/>
      <c r="L11" s="99"/>
      <c r="M11" s="99"/>
      <c r="N11" s="99">
        <v>36</v>
      </c>
      <c r="O11" s="99"/>
      <c r="P11" s="99"/>
      <c r="Q11" s="99"/>
      <c r="R11" s="99"/>
    </row>
    <row r="12" spans="1:18" ht="10.5" customHeight="1">
      <c r="A12" s="103"/>
      <c r="B12" s="101" t="s">
        <v>161</v>
      </c>
      <c r="C12" s="102">
        <v>1</v>
      </c>
      <c r="D12" s="99">
        <v>16</v>
      </c>
      <c r="E12" s="99"/>
      <c r="F12" s="99">
        <v>16</v>
      </c>
      <c r="G12" s="99"/>
      <c r="H12" s="99"/>
      <c r="I12" s="99">
        <v>16</v>
      </c>
      <c r="J12" s="99"/>
      <c r="K12" s="99"/>
      <c r="L12" s="99"/>
      <c r="M12" s="99"/>
      <c r="N12" s="99"/>
      <c r="O12" s="99"/>
      <c r="P12" s="99"/>
      <c r="Q12" s="99"/>
      <c r="R12" s="99"/>
    </row>
    <row r="13" spans="1:18" ht="10.5" customHeight="1">
      <c r="A13" s="100" t="s">
        <v>58</v>
      </c>
      <c r="B13" s="101" t="s">
        <v>162</v>
      </c>
      <c r="C13" s="102">
        <v>2</v>
      </c>
      <c r="D13" s="99"/>
      <c r="E13" s="104" t="s">
        <v>200</v>
      </c>
      <c r="F13" s="99"/>
      <c r="G13" s="105" t="s">
        <v>200</v>
      </c>
      <c r="H13" s="99"/>
      <c r="I13" s="106" t="s">
        <v>201</v>
      </c>
      <c r="J13" s="99"/>
      <c r="K13" s="99"/>
      <c r="L13" s="99"/>
      <c r="M13" s="99"/>
      <c r="N13" s="99"/>
      <c r="O13" s="99"/>
      <c r="P13" s="99"/>
      <c r="Q13" s="99"/>
      <c r="R13" s="99"/>
    </row>
    <row r="14" spans="1:18" ht="10.5" customHeight="1">
      <c r="A14" s="100" t="s">
        <v>59</v>
      </c>
      <c r="B14" s="101" t="s">
        <v>50</v>
      </c>
      <c r="C14" s="102">
        <v>1</v>
      </c>
      <c r="D14" s="99"/>
      <c r="E14" s="99" t="s">
        <v>40</v>
      </c>
      <c r="F14" s="99"/>
      <c r="G14" s="99"/>
      <c r="H14" s="99" t="s">
        <v>40</v>
      </c>
      <c r="I14" s="99" t="s">
        <v>40</v>
      </c>
      <c r="J14" s="99"/>
      <c r="K14" s="99"/>
      <c r="L14" s="99"/>
      <c r="M14" s="99"/>
      <c r="N14" s="99"/>
      <c r="O14" s="99"/>
      <c r="P14" s="99"/>
      <c r="Q14" s="99"/>
      <c r="R14" s="99"/>
    </row>
    <row r="15" spans="1:18" ht="10.5" customHeight="1">
      <c r="A15" s="100" t="s">
        <v>60</v>
      </c>
      <c r="B15" s="101" t="s">
        <v>41</v>
      </c>
      <c r="C15" s="102">
        <v>1</v>
      </c>
      <c r="D15" s="99"/>
      <c r="E15" s="99" t="s">
        <v>40</v>
      </c>
      <c r="F15" s="99"/>
      <c r="G15" s="99"/>
      <c r="H15" s="99" t="s">
        <v>40</v>
      </c>
      <c r="I15" s="99"/>
      <c r="J15" s="99"/>
      <c r="K15" s="99"/>
      <c r="L15" s="99"/>
      <c r="M15" s="99"/>
      <c r="N15" s="99"/>
      <c r="O15" s="99"/>
      <c r="P15" s="99"/>
      <c r="Q15" s="99"/>
      <c r="R15" s="99" t="s">
        <v>40</v>
      </c>
    </row>
    <row r="16" spans="1:18" ht="10.5" customHeight="1">
      <c r="A16" s="100" t="s">
        <v>61</v>
      </c>
      <c r="B16" s="101" t="s">
        <v>39</v>
      </c>
      <c r="C16" s="102">
        <v>1</v>
      </c>
      <c r="D16" s="99"/>
      <c r="E16" s="99" t="s">
        <v>40</v>
      </c>
      <c r="F16" s="99"/>
      <c r="G16" s="99"/>
      <c r="H16" s="99" t="s">
        <v>40</v>
      </c>
      <c r="I16" s="99"/>
      <c r="J16" s="99"/>
      <c r="K16" s="99"/>
      <c r="L16" s="99"/>
      <c r="M16" s="99"/>
      <c r="N16" s="99"/>
      <c r="O16" s="99"/>
      <c r="P16" s="99"/>
      <c r="Q16" s="99"/>
      <c r="R16" s="99" t="s">
        <v>40</v>
      </c>
    </row>
    <row r="17" spans="1:18" ht="10.5" customHeight="1">
      <c r="A17" s="100" t="s">
        <v>202</v>
      </c>
      <c r="B17" s="101" t="s">
        <v>203</v>
      </c>
      <c r="C17" s="102">
        <v>3.5</v>
      </c>
      <c r="D17" s="99">
        <v>56</v>
      </c>
      <c r="E17" s="99"/>
      <c r="F17" s="99">
        <v>56</v>
      </c>
      <c r="G17" s="99"/>
      <c r="H17" s="99"/>
      <c r="I17" s="99">
        <v>56</v>
      </c>
      <c r="J17" s="99"/>
      <c r="K17" s="99"/>
      <c r="L17" s="99"/>
      <c r="M17" s="99"/>
      <c r="N17" s="99"/>
      <c r="O17" s="99"/>
      <c r="P17" s="99"/>
      <c r="Q17" s="99"/>
      <c r="R17" s="92" t="s">
        <v>204</v>
      </c>
    </row>
    <row r="18" spans="1:18" ht="10.5" customHeight="1">
      <c r="A18" s="100" t="s">
        <v>62</v>
      </c>
      <c r="B18" s="101" t="s">
        <v>205</v>
      </c>
      <c r="C18" s="102">
        <v>6</v>
      </c>
      <c r="D18" s="99">
        <v>96</v>
      </c>
      <c r="E18" s="99"/>
      <c r="F18" s="99">
        <v>56</v>
      </c>
      <c r="G18" s="99">
        <v>40</v>
      </c>
      <c r="H18" s="99"/>
      <c r="I18" s="99"/>
      <c r="J18" s="99">
        <v>96</v>
      </c>
      <c r="K18" s="99"/>
      <c r="L18" s="99"/>
      <c r="M18" s="99"/>
      <c r="N18" s="99"/>
      <c r="O18" s="99"/>
      <c r="P18" s="99"/>
      <c r="Q18" s="99"/>
      <c r="R18" s="107"/>
    </row>
    <row r="19" spans="1:18" ht="10.5" customHeight="1">
      <c r="A19" s="100" t="s">
        <v>63</v>
      </c>
      <c r="B19" s="101" t="s">
        <v>206</v>
      </c>
      <c r="C19" s="102">
        <v>5.5</v>
      </c>
      <c r="D19" s="99">
        <v>88</v>
      </c>
      <c r="E19" s="99"/>
      <c r="F19" s="99">
        <v>50</v>
      </c>
      <c r="G19" s="99">
        <v>38</v>
      </c>
      <c r="H19" s="99"/>
      <c r="I19" s="99">
        <v>88</v>
      </c>
      <c r="J19" s="99"/>
      <c r="K19" s="99"/>
      <c r="L19" s="99"/>
      <c r="M19" s="99"/>
      <c r="N19" s="99"/>
      <c r="O19" s="99"/>
      <c r="P19" s="99"/>
      <c r="Q19" s="99"/>
      <c r="R19" s="107"/>
    </row>
    <row r="20" spans="1:18" ht="10.5" customHeight="1">
      <c r="A20" s="100" t="s">
        <v>64</v>
      </c>
      <c r="B20" s="101" t="s">
        <v>7</v>
      </c>
      <c r="C20" s="102">
        <v>6</v>
      </c>
      <c r="D20" s="99">
        <v>96</v>
      </c>
      <c r="E20" s="99"/>
      <c r="F20" s="99">
        <v>52</v>
      </c>
      <c r="G20" s="99">
        <v>44</v>
      </c>
      <c r="H20" s="99"/>
      <c r="I20" s="99"/>
      <c r="J20" s="99">
        <v>96</v>
      </c>
      <c r="K20" s="99"/>
      <c r="L20" s="99"/>
      <c r="M20" s="99"/>
      <c r="N20" s="99"/>
      <c r="O20" s="99"/>
      <c r="P20" s="99"/>
      <c r="Q20" s="99"/>
      <c r="R20" s="107"/>
    </row>
    <row r="21" spans="1:18" ht="10.5" customHeight="1">
      <c r="A21" s="100" t="s">
        <v>65</v>
      </c>
      <c r="B21" s="101" t="s">
        <v>207</v>
      </c>
      <c r="C21" s="102">
        <v>3</v>
      </c>
      <c r="D21" s="99">
        <v>60</v>
      </c>
      <c r="E21" s="99"/>
      <c r="F21" s="99">
        <v>34</v>
      </c>
      <c r="G21" s="99">
        <v>24</v>
      </c>
      <c r="H21" s="99">
        <v>2</v>
      </c>
      <c r="I21" s="99"/>
      <c r="J21" s="99"/>
      <c r="K21" s="99">
        <v>60</v>
      </c>
      <c r="L21" s="99"/>
      <c r="M21" s="99"/>
      <c r="N21" s="99"/>
      <c r="O21" s="99"/>
      <c r="P21" s="99"/>
      <c r="Q21" s="99"/>
      <c r="R21" s="107"/>
    </row>
    <row r="22" spans="1:18" ht="10.5" customHeight="1">
      <c r="A22" s="100" t="s">
        <v>66</v>
      </c>
      <c r="B22" s="101" t="s">
        <v>208</v>
      </c>
      <c r="C22" s="102">
        <v>3.5</v>
      </c>
      <c r="D22" s="99">
        <v>56</v>
      </c>
      <c r="E22" s="99"/>
      <c r="F22" s="99">
        <v>56</v>
      </c>
      <c r="G22" s="99"/>
      <c r="H22" s="99"/>
      <c r="I22" s="99">
        <v>56</v>
      </c>
      <c r="J22" s="99"/>
      <c r="K22" s="99"/>
      <c r="L22" s="99"/>
      <c r="M22" s="99"/>
      <c r="N22" s="99"/>
      <c r="O22" s="99"/>
      <c r="P22" s="99"/>
      <c r="Q22" s="99"/>
      <c r="R22" s="107"/>
    </row>
    <row r="23" spans="1:18" ht="10.5" customHeight="1">
      <c r="A23" s="100" t="s">
        <v>67</v>
      </c>
      <c r="B23" s="101" t="s">
        <v>209</v>
      </c>
      <c r="C23" s="102">
        <v>3.5</v>
      </c>
      <c r="D23" s="99">
        <v>56</v>
      </c>
      <c r="E23" s="99"/>
      <c r="F23" s="99">
        <v>56</v>
      </c>
      <c r="G23" s="99"/>
      <c r="H23" s="99"/>
      <c r="I23" s="99">
        <v>56</v>
      </c>
      <c r="J23" s="99"/>
      <c r="K23" s="99"/>
      <c r="L23" s="99"/>
      <c r="M23" s="99"/>
      <c r="N23" s="99"/>
      <c r="O23" s="99"/>
      <c r="P23" s="99"/>
      <c r="Q23" s="99"/>
      <c r="R23" s="107"/>
    </row>
    <row r="24" spans="1:18" ht="10.5" customHeight="1">
      <c r="A24" s="100" t="s">
        <v>68</v>
      </c>
      <c r="B24" s="101" t="s">
        <v>210</v>
      </c>
      <c r="C24" s="102">
        <v>3.5</v>
      </c>
      <c r="D24" s="99">
        <v>56</v>
      </c>
      <c r="E24" s="99"/>
      <c r="F24" s="99">
        <v>56</v>
      </c>
      <c r="G24" s="99"/>
      <c r="H24" s="99"/>
      <c r="I24" s="99"/>
      <c r="J24" s="99">
        <v>56</v>
      </c>
      <c r="K24" s="99"/>
      <c r="L24" s="99"/>
      <c r="M24" s="99"/>
      <c r="N24" s="99"/>
      <c r="O24" s="99"/>
      <c r="P24" s="99"/>
      <c r="Q24" s="99"/>
      <c r="R24" s="107"/>
    </row>
    <row r="25" spans="1:18" ht="10.5" customHeight="1">
      <c r="A25" s="100" t="s">
        <v>69</v>
      </c>
      <c r="B25" s="101" t="s">
        <v>211</v>
      </c>
      <c r="C25" s="102">
        <v>3.5</v>
      </c>
      <c r="D25" s="99">
        <v>56</v>
      </c>
      <c r="E25" s="99"/>
      <c r="F25" s="99">
        <v>56</v>
      </c>
      <c r="G25" s="99"/>
      <c r="H25" s="99"/>
      <c r="I25" s="99"/>
      <c r="J25" s="99">
        <v>56</v>
      </c>
      <c r="K25" s="99"/>
      <c r="L25" s="99"/>
      <c r="M25" s="99"/>
      <c r="N25" s="99"/>
      <c r="O25" s="99"/>
      <c r="P25" s="99"/>
      <c r="Q25" s="99"/>
      <c r="R25" s="107"/>
    </row>
    <row r="26" spans="1:18" ht="10.5" customHeight="1">
      <c r="A26" s="100" t="s">
        <v>70</v>
      </c>
      <c r="B26" s="101" t="s">
        <v>212</v>
      </c>
      <c r="C26" s="102">
        <v>2</v>
      </c>
      <c r="D26" s="99">
        <v>36</v>
      </c>
      <c r="E26" s="99"/>
      <c r="F26" s="99">
        <v>36</v>
      </c>
      <c r="G26" s="99"/>
      <c r="H26" s="99"/>
      <c r="I26" s="99"/>
      <c r="J26" s="99"/>
      <c r="K26" s="99">
        <v>36</v>
      </c>
      <c r="L26" s="99"/>
      <c r="M26" s="99"/>
      <c r="N26" s="99"/>
      <c r="O26" s="99"/>
      <c r="P26" s="99"/>
      <c r="Q26" s="99"/>
      <c r="R26" s="107"/>
    </row>
    <row r="27" spans="1:18" ht="10.5" customHeight="1">
      <c r="A27" s="100" t="s">
        <v>71</v>
      </c>
      <c r="B27" s="101" t="s">
        <v>213</v>
      </c>
      <c r="C27" s="102">
        <v>1</v>
      </c>
      <c r="D27" s="99">
        <v>18</v>
      </c>
      <c r="E27" s="99"/>
      <c r="F27" s="99">
        <v>18</v>
      </c>
      <c r="G27" s="99"/>
      <c r="H27" s="99"/>
      <c r="I27" s="99"/>
      <c r="J27" s="99"/>
      <c r="K27" s="99"/>
      <c r="L27" s="99"/>
      <c r="M27" s="99">
        <v>18</v>
      </c>
      <c r="N27" s="99"/>
      <c r="O27" s="99"/>
      <c r="P27" s="99"/>
      <c r="Q27" s="99"/>
      <c r="R27" s="107"/>
    </row>
    <row r="28" spans="1:18" ht="10.5" customHeight="1">
      <c r="A28" s="100" t="s">
        <v>214</v>
      </c>
      <c r="B28" s="101" t="s">
        <v>215</v>
      </c>
      <c r="C28" s="102">
        <v>2</v>
      </c>
      <c r="D28" s="99">
        <v>32</v>
      </c>
      <c r="E28" s="99"/>
      <c r="F28" s="99">
        <v>20</v>
      </c>
      <c r="G28" s="99">
        <v>12</v>
      </c>
      <c r="H28" s="99"/>
      <c r="I28" s="99">
        <v>32</v>
      </c>
      <c r="J28" s="99"/>
      <c r="K28" s="99"/>
      <c r="L28" s="99"/>
      <c r="M28" s="99"/>
      <c r="N28" s="99"/>
      <c r="O28" s="99"/>
      <c r="P28" s="99"/>
      <c r="Q28" s="99"/>
      <c r="R28" s="107"/>
    </row>
    <row r="29" spans="1:18" ht="10.5" customHeight="1">
      <c r="A29" s="100" t="s">
        <v>101</v>
      </c>
      <c r="B29" s="101" t="s">
        <v>216</v>
      </c>
      <c r="C29" s="102">
        <v>3</v>
      </c>
      <c r="D29" s="99">
        <v>56</v>
      </c>
      <c r="E29" s="99"/>
      <c r="F29" s="99">
        <v>36</v>
      </c>
      <c r="G29" s="99">
        <v>20</v>
      </c>
      <c r="H29" s="99"/>
      <c r="I29" s="99"/>
      <c r="J29" s="99">
        <v>56</v>
      </c>
      <c r="K29" s="99"/>
      <c r="L29" s="99"/>
      <c r="M29" s="99"/>
      <c r="N29" s="99"/>
      <c r="O29" s="99"/>
      <c r="P29" s="99"/>
      <c r="Q29" s="99"/>
      <c r="R29" s="107"/>
    </row>
    <row r="30" spans="1:18" ht="10.5" customHeight="1">
      <c r="A30" s="100" t="s">
        <v>102</v>
      </c>
      <c r="B30" s="101" t="s">
        <v>217</v>
      </c>
      <c r="C30" s="102">
        <v>2</v>
      </c>
      <c r="D30" s="99">
        <v>32</v>
      </c>
      <c r="E30" s="99"/>
      <c r="F30" s="99">
        <v>16</v>
      </c>
      <c r="G30" s="99">
        <v>16</v>
      </c>
      <c r="H30" s="99"/>
      <c r="I30" s="99"/>
      <c r="J30" s="99">
        <v>32</v>
      </c>
      <c r="K30" s="99"/>
      <c r="L30" s="99"/>
      <c r="M30" s="99"/>
      <c r="N30" s="99"/>
      <c r="O30" s="99"/>
      <c r="P30" s="99"/>
      <c r="Q30" s="99"/>
      <c r="R30" s="107"/>
    </row>
    <row r="31" spans="1:18" ht="10.5" customHeight="1">
      <c r="A31" s="100" t="s">
        <v>218</v>
      </c>
      <c r="B31" s="101" t="s">
        <v>219</v>
      </c>
      <c r="C31" s="102">
        <v>5</v>
      </c>
      <c r="D31" s="99">
        <v>92</v>
      </c>
      <c r="E31" s="99"/>
      <c r="F31" s="99">
        <v>46</v>
      </c>
      <c r="G31" s="99">
        <v>46</v>
      </c>
      <c r="H31" s="99"/>
      <c r="I31" s="99"/>
      <c r="J31" s="99"/>
      <c r="K31" s="99">
        <v>92</v>
      </c>
      <c r="L31" s="99"/>
      <c r="M31" s="99"/>
      <c r="N31" s="99"/>
      <c r="O31" s="99"/>
      <c r="P31" s="99"/>
      <c r="Q31" s="99"/>
      <c r="R31" s="107"/>
    </row>
    <row r="32" spans="1:18" ht="10.5" customHeight="1">
      <c r="A32" s="100" t="s">
        <v>72</v>
      </c>
      <c r="B32" s="101" t="s">
        <v>25</v>
      </c>
      <c r="C32" s="102">
        <v>4</v>
      </c>
      <c r="D32" s="99">
        <v>74</v>
      </c>
      <c r="E32" s="99"/>
      <c r="F32" s="99"/>
      <c r="G32" s="99">
        <v>74</v>
      </c>
      <c r="H32" s="99"/>
      <c r="I32" s="99"/>
      <c r="J32" s="99"/>
      <c r="K32" s="99"/>
      <c r="L32" s="99">
        <v>74</v>
      </c>
      <c r="M32" s="99"/>
      <c r="N32" s="99"/>
      <c r="O32" s="99"/>
      <c r="P32" s="99"/>
      <c r="Q32" s="99"/>
      <c r="R32" s="107"/>
    </row>
    <row r="33" spans="1:18" ht="10.5" customHeight="1">
      <c r="A33" s="100" t="s">
        <v>73</v>
      </c>
      <c r="B33" s="101" t="s">
        <v>8</v>
      </c>
      <c r="C33" s="102">
        <v>4.5</v>
      </c>
      <c r="D33" s="99">
        <v>80</v>
      </c>
      <c r="E33" s="99"/>
      <c r="F33" s="99">
        <v>36</v>
      </c>
      <c r="G33" s="99">
        <v>44</v>
      </c>
      <c r="H33" s="99"/>
      <c r="I33" s="99"/>
      <c r="J33" s="99"/>
      <c r="K33" s="99">
        <v>80</v>
      </c>
      <c r="L33" s="99"/>
      <c r="M33" s="99"/>
      <c r="N33" s="99"/>
      <c r="O33" s="99"/>
      <c r="P33" s="99"/>
      <c r="Q33" s="99"/>
      <c r="R33" s="107"/>
    </row>
    <row r="34" spans="1:18" ht="10.5" customHeight="1">
      <c r="A34" s="100" t="s">
        <v>74</v>
      </c>
      <c r="B34" s="101" t="s">
        <v>9</v>
      </c>
      <c r="C34" s="102">
        <v>5</v>
      </c>
      <c r="D34" s="99">
        <v>96</v>
      </c>
      <c r="E34" s="99"/>
      <c r="F34" s="99">
        <v>86</v>
      </c>
      <c r="G34" s="99"/>
      <c r="H34" s="99">
        <v>10</v>
      </c>
      <c r="I34" s="99"/>
      <c r="J34" s="99"/>
      <c r="K34" s="99">
        <v>96</v>
      </c>
      <c r="L34" s="99"/>
      <c r="M34" s="99"/>
      <c r="N34" s="99"/>
      <c r="O34" s="99"/>
      <c r="P34" s="99"/>
      <c r="Q34" s="99"/>
      <c r="R34" s="107"/>
    </row>
    <row r="35" spans="1:18" ht="10.5" customHeight="1">
      <c r="A35" s="100" t="s">
        <v>75</v>
      </c>
      <c r="B35" s="101" t="s">
        <v>220</v>
      </c>
      <c r="C35" s="102">
        <v>7</v>
      </c>
      <c r="D35" s="99">
        <v>126</v>
      </c>
      <c r="E35" s="99"/>
      <c r="F35" s="99">
        <v>80</v>
      </c>
      <c r="G35" s="99">
        <v>42</v>
      </c>
      <c r="H35" s="99">
        <v>4</v>
      </c>
      <c r="I35" s="99"/>
      <c r="J35" s="99"/>
      <c r="K35" s="99"/>
      <c r="L35" s="99">
        <v>126</v>
      </c>
      <c r="M35" s="99"/>
      <c r="N35" s="99"/>
      <c r="O35" s="99"/>
      <c r="P35" s="99"/>
      <c r="Q35" s="99"/>
      <c r="R35" s="107"/>
    </row>
    <row r="36" spans="1:18" ht="10.5" customHeight="1">
      <c r="A36" s="100" t="s">
        <v>221</v>
      </c>
      <c r="B36" s="101" t="s">
        <v>222</v>
      </c>
      <c r="C36" s="102">
        <v>7</v>
      </c>
      <c r="D36" s="99">
        <v>126</v>
      </c>
      <c r="E36" s="99"/>
      <c r="F36" s="99">
        <v>72</v>
      </c>
      <c r="G36" s="99">
        <v>51</v>
      </c>
      <c r="H36" s="99">
        <v>3</v>
      </c>
      <c r="I36" s="99"/>
      <c r="J36" s="99"/>
      <c r="K36" s="99"/>
      <c r="L36" s="99">
        <v>126</v>
      </c>
      <c r="M36" s="99"/>
      <c r="N36" s="99"/>
      <c r="O36" s="99"/>
      <c r="P36" s="99"/>
      <c r="Q36" s="99"/>
      <c r="R36" s="107"/>
    </row>
    <row r="37" spans="1:18" ht="10.5" customHeight="1">
      <c r="A37" s="100" t="s">
        <v>76</v>
      </c>
      <c r="B37" s="101" t="s">
        <v>16</v>
      </c>
      <c r="C37" s="102">
        <v>2.5</v>
      </c>
      <c r="D37" s="99">
        <v>44</v>
      </c>
      <c r="E37" s="99"/>
      <c r="F37" s="99">
        <v>31</v>
      </c>
      <c r="G37" s="99">
        <v>12</v>
      </c>
      <c r="H37" s="99">
        <v>1</v>
      </c>
      <c r="I37" s="99"/>
      <c r="J37" s="99"/>
      <c r="K37" s="99"/>
      <c r="L37" s="99">
        <v>44</v>
      </c>
      <c r="M37" s="99"/>
      <c r="N37" s="99"/>
      <c r="O37" s="99"/>
      <c r="P37" s="99"/>
      <c r="Q37" s="99"/>
      <c r="R37" s="107"/>
    </row>
    <row r="38" spans="1:18" ht="9.75" customHeight="1">
      <c r="A38" s="100" t="s">
        <v>77</v>
      </c>
      <c r="B38" s="101" t="s">
        <v>20</v>
      </c>
      <c r="C38" s="102">
        <v>5.5</v>
      </c>
      <c r="D38" s="99">
        <v>100</v>
      </c>
      <c r="E38" s="99"/>
      <c r="F38" s="99">
        <v>64</v>
      </c>
      <c r="G38" s="99">
        <v>34</v>
      </c>
      <c r="H38" s="99">
        <v>2</v>
      </c>
      <c r="I38" s="99"/>
      <c r="J38" s="99"/>
      <c r="K38" s="99"/>
      <c r="L38" s="99">
        <v>100</v>
      </c>
      <c r="M38" s="99"/>
      <c r="N38" s="99"/>
      <c r="O38" s="99"/>
      <c r="P38" s="99"/>
      <c r="Q38" s="99"/>
      <c r="R38" s="107"/>
    </row>
    <row r="39" spans="1:18" ht="9.75" customHeight="1">
      <c r="A39" s="100" t="s">
        <v>78</v>
      </c>
      <c r="B39" s="101" t="s">
        <v>18</v>
      </c>
      <c r="C39" s="102">
        <v>3</v>
      </c>
      <c r="D39" s="99">
        <v>52</v>
      </c>
      <c r="E39" s="99"/>
      <c r="F39" s="99">
        <v>50</v>
      </c>
      <c r="G39" s="99"/>
      <c r="H39" s="99">
        <v>2</v>
      </c>
      <c r="I39" s="99"/>
      <c r="J39" s="99"/>
      <c r="K39" s="99"/>
      <c r="L39" s="99"/>
      <c r="M39" s="99">
        <v>52</v>
      </c>
      <c r="N39" s="99"/>
      <c r="O39" s="99"/>
      <c r="P39" s="99"/>
      <c r="Q39" s="99"/>
      <c r="R39" s="107"/>
    </row>
    <row r="40" spans="1:18" ht="9.75" customHeight="1">
      <c r="A40" s="100" t="s">
        <v>79</v>
      </c>
      <c r="B40" s="101" t="s">
        <v>21</v>
      </c>
      <c r="C40" s="102">
        <v>4.5</v>
      </c>
      <c r="D40" s="99">
        <v>84</v>
      </c>
      <c r="E40" s="99"/>
      <c r="F40" s="99">
        <v>82</v>
      </c>
      <c r="G40" s="99"/>
      <c r="H40" s="99">
        <v>2</v>
      </c>
      <c r="I40" s="99"/>
      <c r="J40" s="99"/>
      <c r="K40" s="99"/>
      <c r="L40" s="99"/>
      <c r="M40" s="99">
        <v>84</v>
      </c>
      <c r="N40" s="99"/>
      <c r="O40" s="99"/>
      <c r="P40" s="99"/>
      <c r="Q40" s="99"/>
      <c r="R40" s="107"/>
    </row>
    <row r="41" spans="1:18" ht="9.75" customHeight="1">
      <c r="A41" s="100" t="s">
        <v>80</v>
      </c>
      <c r="B41" s="101" t="s">
        <v>223</v>
      </c>
      <c r="C41" s="102">
        <v>1.5</v>
      </c>
      <c r="D41" s="99">
        <v>30</v>
      </c>
      <c r="E41" s="99"/>
      <c r="F41" s="99">
        <v>21</v>
      </c>
      <c r="G41" s="99">
        <v>9</v>
      </c>
      <c r="H41" s="99"/>
      <c r="I41" s="99"/>
      <c r="J41" s="99"/>
      <c r="K41" s="99"/>
      <c r="L41" s="99"/>
      <c r="M41" s="99">
        <v>30</v>
      </c>
      <c r="N41" s="99"/>
      <c r="O41" s="99"/>
      <c r="P41" s="99"/>
      <c r="Q41" s="99"/>
      <c r="R41" s="107"/>
    </row>
    <row r="42" spans="1:18" ht="9.75" customHeight="1">
      <c r="A42" s="100" t="s">
        <v>81</v>
      </c>
      <c r="B42" s="101" t="s">
        <v>224</v>
      </c>
      <c r="C42" s="102">
        <v>1.5</v>
      </c>
      <c r="D42" s="99">
        <v>28</v>
      </c>
      <c r="E42" s="99"/>
      <c r="F42" s="99"/>
      <c r="G42" s="99">
        <v>28</v>
      </c>
      <c r="H42" s="99"/>
      <c r="I42" s="99"/>
      <c r="J42" s="99"/>
      <c r="K42" s="99">
        <v>28</v>
      </c>
      <c r="L42" s="99"/>
      <c r="M42" s="99"/>
      <c r="N42" s="99"/>
      <c r="O42" s="99"/>
      <c r="P42" s="99"/>
      <c r="Q42" s="99"/>
      <c r="R42" s="107"/>
    </row>
    <row r="43" spans="1:18" ht="9.75" customHeight="1">
      <c r="A43" s="100" t="s">
        <v>82</v>
      </c>
      <c r="B43" s="101" t="s">
        <v>23</v>
      </c>
      <c r="C43" s="102">
        <v>3.5</v>
      </c>
      <c r="D43" s="99">
        <v>64</v>
      </c>
      <c r="E43" s="99"/>
      <c r="F43" s="99"/>
      <c r="G43" s="99">
        <v>64</v>
      </c>
      <c r="H43" s="99"/>
      <c r="I43" s="99"/>
      <c r="J43" s="99"/>
      <c r="K43" s="99"/>
      <c r="L43" s="99"/>
      <c r="M43" s="99">
        <v>64</v>
      </c>
      <c r="N43" s="99"/>
      <c r="O43" s="99"/>
      <c r="P43" s="99"/>
      <c r="Q43" s="99"/>
      <c r="R43" s="107"/>
    </row>
    <row r="44" spans="1:18" ht="9.75" customHeight="1">
      <c r="A44" s="100" t="s">
        <v>225</v>
      </c>
      <c r="B44" s="101" t="s">
        <v>226</v>
      </c>
      <c r="C44" s="102">
        <v>4</v>
      </c>
      <c r="D44" s="99">
        <v>72</v>
      </c>
      <c r="E44" s="99"/>
      <c r="F44" s="99">
        <v>54</v>
      </c>
      <c r="G44" s="99">
        <v>18</v>
      </c>
      <c r="H44" s="99"/>
      <c r="I44" s="99"/>
      <c r="J44" s="99"/>
      <c r="K44" s="99"/>
      <c r="L44" s="99"/>
      <c r="M44" s="99">
        <v>72</v>
      </c>
      <c r="N44" s="99"/>
      <c r="O44" s="99"/>
      <c r="P44" s="99"/>
      <c r="Q44" s="99"/>
      <c r="R44" s="107"/>
    </row>
    <row r="45" spans="1:18" ht="9.75" customHeight="1">
      <c r="A45" s="100" t="s">
        <v>227</v>
      </c>
      <c r="B45" s="101" t="s">
        <v>228</v>
      </c>
      <c r="C45" s="102">
        <v>1.5</v>
      </c>
      <c r="D45" s="99">
        <v>27</v>
      </c>
      <c r="E45" s="99"/>
      <c r="F45" s="99">
        <v>20</v>
      </c>
      <c r="G45" s="99">
        <v>7</v>
      </c>
      <c r="H45" s="99"/>
      <c r="I45" s="99"/>
      <c r="J45" s="99"/>
      <c r="K45" s="99"/>
      <c r="L45" s="99"/>
      <c r="M45" s="99">
        <v>27</v>
      </c>
      <c r="N45" s="99"/>
      <c r="O45" s="99"/>
      <c r="P45" s="99"/>
      <c r="Q45" s="99"/>
      <c r="R45" s="107"/>
    </row>
    <row r="46" spans="1:18" ht="9.75" customHeight="1">
      <c r="A46" s="100" t="s">
        <v>83</v>
      </c>
      <c r="B46" s="101" t="s">
        <v>30</v>
      </c>
      <c r="C46" s="102">
        <v>1.5</v>
      </c>
      <c r="D46" s="99">
        <v>27</v>
      </c>
      <c r="E46" s="99"/>
      <c r="F46" s="99">
        <v>23</v>
      </c>
      <c r="G46" s="99"/>
      <c r="H46" s="99">
        <v>4</v>
      </c>
      <c r="I46" s="99"/>
      <c r="J46" s="99"/>
      <c r="K46" s="99"/>
      <c r="L46" s="99"/>
      <c r="M46" s="99"/>
      <c r="N46" s="99">
        <v>27</v>
      </c>
      <c r="O46" s="99"/>
      <c r="P46" s="99"/>
      <c r="Q46" s="99"/>
      <c r="R46" s="107"/>
    </row>
    <row r="47" spans="1:18" ht="9.75" customHeight="1">
      <c r="A47" s="100" t="s">
        <v>84</v>
      </c>
      <c r="B47" s="101" t="s">
        <v>26</v>
      </c>
      <c r="C47" s="102">
        <v>4.5</v>
      </c>
      <c r="D47" s="99">
        <v>80</v>
      </c>
      <c r="E47" s="99"/>
      <c r="F47" s="99">
        <v>40</v>
      </c>
      <c r="G47" s="99">
        <v>40</v>
      </c>
      <c r="H47" s="99"/>
      <c r="I47" s="99"/>
      <c r="J47" s="99"/>
      <c r="K47" s="99"/>
      <c r="L47" s="99"/>
      <c r="M47" s="99">
        <v>80</v>
      </c>
      <c r="N47" s="99"/>
      <c r="O47" s="99"/>
      <c r="P47" s="99"/>
      <c r="Q47" s="99"/>
      <c r="R47" s="107"/>
    </row>
    <row r="48" spans="1:18" ht="9.75" customHeight="1">
      <c r="A48" s="100" t="s">
        <v>85</v>
      </c>
      <c r="B48" s="101" t="s">
        <v>24</v>
      </c>
      <c r="C48" s="102">
        <v>2</v>
      </c>
      <c r="D48" s="99">
        <v>41</v>
      </c>
      <c r="E48" s="99"/>
      <c r="F48" s="99">
        <v>20</v>
      </c>
      <c r="G48" s="99">
        <v>21</v>
      </c>
      <c r="H48" s="99"/>
      <c r="I48" s="99"/>
      <c r="J48" s="99"/>
      <c r="K48" s="99"/>
      <c r="L48" s="99"/>
      <c r="M48" s="99"/>
      <c r="N48" s="99">
        <v>41</v>
      </c>
      <c r="O48" s="99"/>
      <c r="P48" s="99"/>
      <c r="Q48" s="99"/>
      <c r="R48" s="107"/>
    </row>
    <row r="49" spans="1:18" ht="9.75" customHeight="1">
      <c r="A49" s="100" t="s">
        <v>86</v>
      </c>
      <c r="B49" s="101" t="s">
        <v>38</v>
      </c>
      <c r="C49" s="102">
        <v>4</v>
      </c>
      <c r="D49" s="99">
        <v>36</v>
      </c>
      <c r="E49" s="99" t="s">
        <v>34</v>
      </c>
      <c r="F49" s="99">
        <v>36</v>
      </c>
      <c r="G49" s="99" t="s">
        <v>34</v>
      </c>
      <c r="H49" s="99"/>
      <c r="I49" s="99"/>
      <c r="J49" s="99"/>
      <c r="K49" s="99"/>
      <c r="L49" s="99"/>
      <c r="M49" s="99"/>
      <c r="N49" s="99">
        <v>36</v>
      </c>
      <c r="O49" s="108" t="s">
        <v>229</v>
      </c>
      <c r="P49" s="99"/>
      <c r="Q49" s="99"/>
      <c r="R49" s="107"/>
    </row>
    <row r="50" spans="1:18" ht="9.75" customHeight="1">
      <c r="A50" s="100" t="s">
        <v>87</v>
      </c>
      <c r="B50" s="101" t="s">
        <v>27</v>
      </c>
      <c r="C50" s="102">
        <v>2</v>
      </c>
      <c r="D50" s="99">
        <v>36</v>
      </c>
      <c r="E50" s="99"/>
      <c r="F50" s="99">
        <v>6</v>
      </c>
      <c r="G50" s="99">
        <v>30</v>
      </c>
      <c r="H50" s="99"/>
      <c r="I50" s="99"/>
      <c r="J50" s="99"/>
      <c r="K50" s="99"/>
      <c r="L50" s="99"/>
      <c r="M50" s="99"/>
      <c r="N50" s="99">
        <v>36</v>
      </c>
      <c r="O50" s="99"/>
      <c r="P50" s="99"/>
      <c r="Q50" s="99"/>
      <c r="R50" s="107"/>
    </row>
    <row r="51" spans="1:18" ht="9.75" customHeight="1">
      <c r="A51" s="100" t="s">
        <v>88</v>
      </c>
      <c r="B51" s="101" t="s">
        <v>230</v>
      </c>
      <c r="C51" s="102">
        <v>1.5</v>
      </c>
      <c r="D51" s="99">
        <v>27</v>
      </c>
      <c r="E51" s="99"/>
      <c r="F51" s="99">
        <v>24</v>
      </c>
      <c r="G51" s="99"/>
      <c r="H51" s="99">
        <v>3</v>
      </c>
      <c r="I51" s="99"/>
      <c r="J51" s="99"/>
      <c r="K51" s="99">
        <v>27</v>
      </c>
      <c r="L51" s="99"/>
      <c r="M51" s="99"/>
      <c r="N51" s="99"/>
      <c r="O51" s="99"/>
      <c r="P51" s="99"/>
      <c r="Q51" s="99"/>
      <c r="R51" s="107"/>
    </row>
    <row r="52" spans="1:18" ht="9.75" customHeight="1">
      <c r="A52" s="100" t="s">
        <v>231</v>
      </c>
      <c r="B52" s="101" t="s">
        <v>15</v>
      </c>
      <c r="C52" s="102">
        <v>23.5</v>
      </c>
      <c r="D52" s="99">
        <v>100</v>
      </c>
      <c r="E52" s="99" t="s">
        <v>232</v>
      </c>
      <c r="F52" s="99">
        <v>90</v>
      </c>
      <c r="G52" s="99" t="s">
        <v>232</v>
      </c>
      <c r="H52" s="99">
        <v>10</v>
      </c>
      <c r="I52" s="99"/>
      <c r="J52" s="99"/>
      <c r="K52" s="99"/>
      <c r="L52" s="99"/>
      <c r="M52" s="99"/>
      <c r="N52" s="99">
        <v>100</v>
      </c>
      <c r="O52" s="99" t="s">
        <v>34</v>
      </c>
      <c r="P52" s="109" t="s">
        <v>233</v>
      </c>
      <c r="Q52" s="110"/>
      <c r="R52" s="107"/>
    </row>
    <row r="53" spans="1:18" ht="9.75" customHeight="1">
      <c r="A53" s="100" t="s">
        <v>89</v>
      </c>
      <c r="B53" s="101" t="s">
        <v>17</v>
      </c>
      <c r="C53" s="102">
        <v>23.5</v>
      </c>
      <c r="D53" s="99">
        <v>100</v>
      </c>
      <c r="E53" s="99" t="s">
        <v>232</v>
      </c>
      <c r="F53" s="99">
        <v>90</v>
      </c>
      <c r="G53" s="99" t="s">
        <v>232</v>
      </c>
      <c r="H53" s="99">
        <v>10</v>
      </c>
      <c r="I53" s="99"/>
      <c r="J53" s="99"/>
      <c r="K53" s="99"/>
      <c r="L53" s="99"/>
      <c r="M53" s="99"/>
      <c r="N53" s="99">
        <v>100</v>
      </c>
      <c r="O53" s="99" t="s">
        <v>34</v>
      </c>
      <c r="P53" s="111" t="s">
        <v>233</v>
      </c>
      <c r="Q53" s="112"/>
      <c r="R53" s="107"/>
    </row>
    <row r="54" spans="1:18" ht="9.75" customHeight="1">
      <c r="A54" s="100" t="s">
        <v>90</v>
      </c>
      <c r="B54" s="101" t="s">
        <v>19</v>
      </c>
      <c r="C54" s="102">
        <v>12</v>
      </c>
      <c r="D54" s="99">
        <v>40</v>
      </c>
      <c r="E54" s="99" t="s">
        <v>234</v>
      </c>
      <c r="F54" s="99">
        <v>36</v>
      </c>
      <c r="G54" s="99" t="s">
        <v>234</v>
      </c>
      <c r="H54" s="99">
        <v>4</v>
      </c>
      <c r="I54" s="99"/>
      <c r="J54" s="99"/>
      <c r="K54" s="99"/>
      <c r="L54" s="99"/>
      <c r="M54" s="99"/>
      <c r="N54" s="99">
        <v>40</v>
      </c>
      <c r="O54" s="99" t="s">
        <v>34</v>
      </c>
      <c r="P54" s="111" t="s">
        <v>235</v>
      </c>
      <c r="Q54" s="112"/>
      <c r="R54" s="107"/>
    </row>
    <row r="55" spans="1:18" ht="9.75" customHeight="1">
      <c r="A55" s="100" t="s">
        <v>91</v>
      </c>
      <c r="B55" s="101" t="s">
        <v>22</v>
      </c>
      <c r="C55" s="102">
        <v>12</v>
      </c>
      <c r="D55" s="99">
        <v>40</v>
      </c>
      <c r="E55" s="99" t="s">
        <v>234</v>
      </c>
      <c r="F55" s="99">
        <v>36</v>
      </c>
      <c r="G55" s="99" t="s">
        <v>234</v>
      </c>
      <c r="H55" s="99">
        <v>4</v>
      </c>
      <c r="I55" s="99"/>
      <c r="J55" s="99"/>
      <c r="K55" s="99"/>
      <c r="L55" s="99"/>
      <c r="M55" s="99"/>
      <c r="N55" s="99">
        <v>40</v>
      </c>
      <c r="O55" s="99" t="s">
        <v>34</v>
      </c>
      <c r="P55" s="113" t="s">
        <v>235</v>
      </c>
      <c r="Q55" s="114"/>
      <c r="R55" s="107"/>
    </row>
    <row r="56" spans="1:18" ht="9.75" customHeight="1">
      <c r="A56" s="100" t="s">
        <v>92</v>
      </c>
      <c r="B56" s="101" t="s">
        <v>33</v>
      </c>
      <c r="C56" s="102">
        <v>3</v>
      </c>
      <c r="D56" s="99">
        <v>20</v>
      </c>
      <c r="E56" s="99" t="s">
        <v>34</v>
      </c>
      <c r="F56" s="99">
        <v>20</v>
      </c>
      <c r="G56" s="99" t="s">
        <v>34</v>
      </c>
      <c r="H56" s="99"/>
      <c r="I56" s="99"/>
      <c r="J56" s="99"/>
      <c r="K56" s="99"/>
      <c r="L56" s="99"/>
      <c r="M56" s="99"/>
      <c r="N56" s="99"/>
      <c r="O56" s="115" t="s">
        <v>236</v>
      </c>
      <c r="P56" s="99"/>
      <c r="Q56" s="99"/>
      <c r="R56" s="107"/>
    </row>
    <row r="57" spans="1:18" ht="9.75" customHeight="1">
      <c r="A57" s="100" t="s">
        <v>93</v>
      </c>
      <c r="B57" s="101" t="s">
        <v>35</v>
      </c>
      <c r="C57" s="102">
        <v>3</v>
      </c>
      <c r="D57" s="99">
        <v>20</v>
      </c>
      <c r="E57" s="99" t="s">
        <v>34</v>
      </c>
      <c r="F57" s="99">
        <v>20</v>
      </c>
      <c r="G57" s="99" t="s">
        <v>34</v>
      </c>
      <c r="H57" s="99"/>
      <c r="I57" s="99"/>
      <c r="J57" s="99"/>
      <c r="K57" s="99"/>
      <c r="L57" s="99"/>
      <c r="M57" s="99"/>
      <c r="N57" s="99"/>
      <c r="O57" s="115" t="s">
        <v>236</v>
      </c>
      <c r="P57" s="99"/>
      <c r="Q57" s="99"/>
      <c r="R57" s="107"/>
    </row>
    <row r="58" spans="1:18" ht="9.75" customHeight="1">
      <c r="A58" s="100" t="s">
        <v>94</v>
      </c>
      <c r="B58" s="101" t="s">
        <v>36</v>
      </c>
      <c r="C58" s="102">
        <v>3</v>
      </c>
      <c r="D58" s="99">
        <v>20</v>
      </c>
      <c r="E58" s="99" t="s">
        <v>34</v>
      </c>
      <c r="F58" s="99">
        <v>20</v>
      </c>
      <c r="G58" s="99" t="s">
        <v>34</v>
      </c>
      <c r="H58" s="99"/>
      <c r="I58" s="99"/>
      <c r="J58" s="99"/>
      <c r="K58" s="99"/>
      <c r="L58" s="99"/>
      <c r="M58" s="99"/>
      <c r="N58" s="99"/>
      <c r="O58" s="115" t="s">
        <v>236</v>
      </c>
      <c r="P58" s="99"/>
      <c r="Q58" s="99"/>
      <c r="R58" s="107"/>
    </row>
    <row r="59" spans="1:18" ht="9.75" customHeight="1">
      <c r="A59" s="100" t="s">
        <v>95</v>
      </c>
      <c r="B59" s="101" t="s">
        <v>37</v>
      </c>
      <c r="C59" s="102">
        <v>3.5</v>
      </c>
      <c r="D59" s="99">
        <v>27</v>
      </c>
      <c r="E59" s="99" t="s">
        <v>34</v>
      </c>
      <c r="F59" s="99">
        <v>27</v>
      </c>
      <c r="G59" s="99" t="s">
        <v>34</v>
      </c>
      <c r="H59" s="99"/>
      <c r="I59" s="99"/>
      <c r="J59" s="99"/>
      <c r="K59" s="99"/>
      <c r="L59" s="99"/>
      <c r="M59" s="99"/>
      <c r="N59" s="99"/>
      <c r="O59" s="115" t="s">
        <v>237</v>
      </c>
      <c r="P59" s="99"/>
      <c r="Q59" s="99"/>
      <c r="R59" s="107"/>
    </row>
    <row r="60" spans="1:18" ht="9.75" customHeight="1">
      <c r="A60" s="100" t="s">
        <v>96</v>
      </c>
      <c r="B60" s="101" t="s">
        <v>51</v>
      </c>
      <c r="C60" s="102">
        <v>3.5</v>
      </c>
      <c r="D60" s="99">
        <v>27</v>
      </c>
      <c r="E60" s="99" t="s">
        <v>34</v>
      </c>
      <c r="F60" s="99">
        <v>27</v>
      </c>
      <c r="G60" s="99" t="s">
        <v>34</v>
      </c>
      <c r="H60" s="99"/>
      <c r="I60" s="99"/>
      <c r="J60" s="99"/>
      <c r="K60" s="99"/>
      <c r="L60" s="99"/>
      <c r="M60" s="99"/>
      <c r="N60" s="99"/>
      <c r="O60" s="115" t="s">
        <v>237</v>
      </c>
      <c r="P60" s="99"/>
      <c r="Q60" s="99"/>
      <c r="R60" s="107"/>
    </row>
    <row r="61" spans="1:18" ht="9.75" customHeight="1">
      <c r="A61" s="100" t="s">
        <v>97</v>
      </c>
      <c r="B61" s="101" t="s">
        <v>28</v>
      </c>
      <c r="C61" s="102">
        <v>3</v>
      </c>
      <c r="D61" s="99">
        <v>54</v>
      </c>
      <c r="E61" s="99"/>
      <c r="F61" s="99">
        <v>54</v>
      </c>
      <c r="G61" s="99"/>
      <c r="H61" s="99"/>
      <c r="I61" s="99"/>
      <c r="J61" s="99"/>
      <c r="K61" s="99"/>
      <c r="L61" s="99"/>
      <c r="M61" s="99"/>
      <c r="N61" s="99">
        <v>54</v>
      </c>
      <c r="O61" s="99"/>
      <c r="P61" s="99"/>
      <c r="Q61" s="99"/>
      <c r="R61" s="107"/>
    </row>
    <row r="62" spans="1:18" ht="9.75" customHeight="1">
      <c r="A62" s="100" t="s">
        <v>98</v>
      </c>
      <c r="B62" s="101" t="s">
        <v>29</v>
      </c>
      <c r="C62" s="102">
        <v>1.5</v>
      </c>
      <c r="D62" s="99">
        <v>27</v>
      </c>
      <c r="E62" s="99"/>
      <c r="F62" s="99">
        <v>24</v>
      </c>
      <c r="G62" s="99">
        <v>3</v>
      </c>
      <c r="H62" s="99"/>
      <c r="I62" s="99"/>
      <c r="J62" s="99"/>
      <c r="K62" s="99"/>
      <c r="L62" s="99"/>
      <c r="M62" s="99"/>
      <c r="N62" s="99"/>
      <c r="O62" s="99">
        <v>27</v>
      </c>
      <c r="P62" s="99"/>
      <c r="Q62" s="99"/>
      <c r="R62" s="107"/>
    </row>
    <row r="63" spans="1:18" ht="9.75" customHeight="1">
      <c r="A63" s="100" t="s">
        <v>238</v>
      </c>
      <c r="B63" s="101" t="s">
        <v>239</v>
      </c>
      <c r="C63" s="102">
        <v>2</v>
      </c>
      <c r="D63" s="99">
        <v>32</v>
      </c>
      <c r="E63" s="99"/>
      <c r="F63" s="99"/>
      <c r="G63" s="99">
        <v>32</v>
      </c>
      <c r="H63" s="99"/>
      <c r="I63" s="99">
        <v>32</v>
      </c>
      <c r="J63" s="99"/>
      <c r="K63" s="99"/>
      <c r="L63" s="99"/>
      <c r="M63" s="99"/>
      <c r="N63" s="99"/>
      <c r="O63" s="99"/>
      <c r="P63" s="99"/>
      <c r="Q63" s="99"/>
      <c r="R63" s="107"/>
    </row>
    <row r="64" spans="1:18" ht="9.75" customHeight="1">
      <c r="A64" s="100" t="s">
        <v>99</v>
      </c>
      <c r="B64" s="101" t="s">
        <v>240</v>
      </c>
      <c r="C64" s="102">
        <v>2</v>
      </c>
      <c r="D64" s="99">
        <v>32</v>
      </c>
      <c r="E64" s="99"/>
      <c r="F64" s="99"/>
      <c r="G64" s="99">
        <v>32</v>
      </c>
      <c r="H64" s="99"/>
      <c r="I64" s="99"/>
      <c r="J64" s="99">
        <v>32</v>
      </c>
      <c r="K64" s="99"/>
      <c r="L64" s="99"/>
      <c r="M64" s="99"/>
      <c r="N64" s="99"/>
      <c r="O64" s="99"/>
      <c r="P64" s="99"/>
      <c r="Q64" s="99"/>
      <c r="R64" s="97"/>
    </row>
    <row r="65" spans="1:18" ht="9.75" customHeight="1">
      <c r="A65" s="94" t="s">
        <v>241</v>
      </c>
      <c r="B65" s="116"/>
      <c r="C65" s="102">
        <f>SUM(C5:C64)</f>
        <v>243</v>
      </c>
      <c r="D65" s="99">
        <f>SUM(D5:D64)</f>
        <v>3008</v>
      </c>
      <c r="E65" s="102" t="s">
        <v>242</v>
      </c>
      <c r="F65" s="99">
        <f aca="true" t="shared" si="0" ref="F65:N65">SUM(F5:F64)</f>
        <v>2053</v>
      </c>
      <c r="G65" s="99">
        <f t="shared" si="0"/>
        <v>781</v>
      </c>
      <c r="H65" s="99">
        <f t="shared" si="0"/>
        <v>174</v>
      </c>
      <c r="I65" s="99">
        <f t="shared" si="0"/>
        <v>457</v>
      </c>
      <c r="J65" s="99">
        <f t="shared" si="0"/>
        <v>496</v>
      </c>
      <c r="K65" s="99">
        <f t="shared" si="0"/>
        <v>453</v>
      </c>
      <c r="L65" s="99">
        <f t="shared" si="0"/>
        <v>470</v>
      </c>
      <c r="M65" s="99">
        <f t="shared" si="0"/>
        <v>481</v>
      </c>
      <c r="N65" s="99">
        <f t="shared" si="0"/>
        <v>510</v>
      </c>
      <c r="O65" s="99">
        <v>141</v>
      </c>
      <c r="P65" s="94" t="s">
        <v>243</v>
      </c>
      <c r="Q65" s="96"/>
      <c r="R65" s="117" t="s">
        <v>232</v>
      </c>
    </row>
  </sheetData>
  <mergeCells count="22">
    <mergeCell ref="P52:Q52"/>
    <mergeCell ref="B3:B4"/>
    <mergeCell ref="P65:Q65"/>
    <mergeCell ref="P55:Q55"/>
    <mergeCell ref="A65:B65"/>
    <mergeCell ref="R17:R64"/>
    <mergeCell ref="C3:C4"/>
    <mergeCell ref="D3:H3"/>
    <mergeCell ref="I3:I4"/>
    <mergeCell ref="P54:Q54"/>
    <mergeCell ref="Q3:Q4"/>
    <mergeCell ref="R3:R4"/>
    <mergeCell ref="P3:P4"/>
    <mergeCell ref="P53:Q53"/>
    <mergeCell ref="M3:M4"/>
    <mergeCell ref="A2:R2"/>
    <mergeCell ref="A3:A4"/>
    <mergeCell ref="N3:N4"/>
    <mergeCell ref="O3:O4"/>
    <mergeCell ref="J3:J4"/>
    <mergeCell ref="K3:K4"/>
    <mergeCell ref="L3:L4"/>
  </mergeCells>
  <printOptions/>
  <pageMargins left="0.67" right="0.24" top="0.82" bottom="0.93" header="0.5" footer="0.5"/>
  <pageSetup horizontalDpi="300" verticalDpi="300" orientation="portrait" paperSize="9" r:id="rId1"/>
  <headerFooter alignWithMargins="0">
    <oddFooter>&amp;C&amp;"Times New Roman,常规"7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9"/>
  <sheetViews>
    <sheetView tabSelected="1" workbookViewId="0" topLeftCell="A1">
      <selection activeCell="E71" sqref="E71"/>
    </sheetView>
  </sheetViews>
  <sheetFormatPr defaultColWidth="9.00390625" defaultRowHeight="11.25" customHeight="1"/>
  <cols>
    <col min="1" max="1" width="17.375" style="4" customWidth="1"/>
    <col min="2" max="5" width="3.75390625" style="4" customWidth="1"/>
    <col min="6" max="6" width="4.75390625" style="4" customWidth="1"/>
    <col min="7" max="7" width="3.75390625" style="4" customWidth="1"/>
    <col min="8" max="8" width="17.125" style="4" customWidth="1"/>
    <col min="9" max="12" width="3.625" style="4" customWidth="1"/>
    <col min="13" max="13" width="4.75390625" style="4" customWidth="1"/>
    <col min="14" max="14" width="3.625" style="4" customWidth="1"/>
    <col min="15" max="15" width="3.00390625" style="1" customWidth="1"/>
    <col min="16" max="16" width="2.875" style="1" customWidth="1"/>
    <col min="17" max="17" width="3.125" style="1" customWidth="1"/>
    <col min="18" max="18" width="2.375" style="1" customWidth="1"/>
    <col min="19" max="19" width="3.25390625" style="1" customWidth="1"/>
    <col min="20" max="20" width="3.00390625" style="1" customWidth="1"/>
    <col min="21" max="16384" width="9.00390625" style="1" customWidth="1"/>
  </cols>
  <sheetData>
    <row r="1" spans="1:8" ht="15" customHeight="1">
      <c r="A1" s="86" t="s">
        <v>107</v>
      </c>
      <c r="B1" s="86"/>
      <c r="C1" s="86"/>
      <c r="D1" s="86"/>
      <c r="E1" s="86"/>
      <c r="F1" s="86"/>
      <c r="G1" s="86"/>
      <c r="H1" s="86"/>
    </row>
    <row r="2" spans="1:20" ht="2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3" spans="1:20" ht="9.75" customHeight="1">
      <c r="A3" s="81" t="s">
        <v>0</v>
      </c>
      <c r="B3" s="81"/>
      <c r="C3" s="81"/>
      <c r="D3" s="81"/>
      <c r="E3" s="81"/>
      <c r="F3" s="81"/>
      <c r="G3" s="70"/>
      <c r="H3" s="81" t="s">
        <v>1</v>
      </c>
      <c r="I3" s="81"/>
      <c r="J3" s="81"/>
      <c r="K3" s="81"/>
      <c r="L3" s="81"/>
      <c r="M3" s="81"/>
      <c r="N3" s="81"/>
      <c r="O3" s="14"/>
      <c r="P3" s="14"/>
      <c r="Q3" s="14"/>
      <c r="R3" s="14"/>
      <c r="S3" s="14"/>
      <c r="T3" s="14"/>
    </row>
    <row r="4" spans="1:14" s="4" customFormat="1" ht="10.5" customHeight="1">
      <c r="A4" s="81" t="s">
        <v>108</v>
      </c>
      <c r="B4" s="81" t="s">
        <v>109</v>
      </c>
      <c r="C4" s="81"/>
      <c r="D4" s="81"/>
      <c r="E4" s="81" t="s">
        <v>110</v>
      </c>
      <c r="F4" s="81" t="s">
        <v>111</v>
      </c>
      <c r="G4" s="82" t="s">
        <v>4</v>
      </c>
      <c r="H4" s="81" t="s">
        <v>108</v>
      </c>
      <c r="I4" s="81" t="s">
        <v>112</v>
      </c>
      <c r="J4" s="81"/>
      <c r="K4" s="81"/>
      <c r="L4" s="81" t="s">
        <v>3</v>
      </c>
      <c r="M4" s="81" t="s">
        <v>113</v>
      </c>
      <c r="N4" s="84" t="s">
        <v>4</v>
      </c>
    </row>
    <row r="5" spans="1:14" s="16" customFormat="1" ht="13.5" customHeight="1">
      <c r="A5" s="81"/>
      <c r="B5" s="13" t="s">
        <v>114</v>
      </c>
      <c r="C5" s="13" t="s">
        <v>115</v>
      </c>
      <c r="D5" s="13" t="s">
        <v>116</v>
      </c>
      <c r="E5" s="81"/>
      <c r="F5" s="81"/>
      <c r="G5" s="82"/>
      <c r="H5" s="81"/>
      <c r="I5" s="13" t="s">
        <v>114</v>
      </c>
      <c r="J5" s="13" t="s">
        <v>115</v>
      </c>
      <c r="K5" s="13" t="s">
        <v>116</v>
      </c>
      <c r="L5" s="81"/>
      <c r="M5" s="81"/>
      <c r="N5" s="84"/>
    </row>
    <row r="6" spans="1:14" s="14" customFormat="1" ht="11.25" customHeight="1">
      <c r="A6" s="55" t="s">
        <v>165</v>
      </c>
      <c r="B6" s="14">
        <v>24</v>
      </c>
      <c r="C6" s="5"/>
      <c r="D6" s="22"/>
      <c r="E6" s="5">
        <v>27</v>
      </c>
      <c r="F6" s="14">
        <v>51</v>
      </c>
      <c r="G6" s="53">
        <v>3</v>
      </c>
      <c r="H6" s="55" t="s">
        <v>179</v>
      </c>
      <c r="I6" s="14">
        <v>24</v>
      </c>
      <c r="J6" s="5"/>
      <c r="K6" s="22"/>
      <c r="L6" s="5">
        <v>12</v>
      </c>
      <c r="M6" s="22">
        <f aca="true" t="shared" si="0" ref="M6:M14">SUM(I6:L6)</f>
        <v>36</v>
      </c>
      <c r="N6" s="49">
        <v>2</v>
      </c>
    </row>
    <row r="7" spans="1:14" s="14" customFormat="1" ht="11.25" customHeight="1">
      <c r="A7" s="58" t="s">
        <v>196</v>
      </c>
      <c r="B7" s="14">
        <v>40</v>
      </c>
      <c r="C7" s="7"/>
      <c r="D7" s="22"/>
      <c r="E7" s="7">
        <v>30</v>
      </c>
      <c r="F7" s="14">
        <v>70</v>
      </c>
      <c r="G7" s="54">
        <v>4</v>
      </c>
      <c r="H7" s="58" t="s">
        <v>180</v>
      </c>
      <c r="I7" s="14">
        <v>32</v>
      </c>
      <c r="J7" s="7"/>
      <c r="K7" s="22"/>
      <c r="L7" s="7">
        <v>4</v>
      </c>
      <c r="M7" s="22">
        <f t="shared" si="0"/>
        <v>36</v>
      </c>
      <c r="N7" s="60">
        <v>2</v>
      </c>
    </row>
    <row r="8" spans="1:14" s="14" customFormat="1" ht="11.25" customHeight="1">
      <c r="A8" s="58" t="s">
        <v>166</v>
      </c>
      <c r="B8" s="14">
        <v>56</v>
      </c>
      <c r="C8" s="21"/>
      <c r="D8" s="25"/>
      <c r="E8" s="21"/>
      <c r="F8" s="14">
        <v>56</v>
      </c>
      <c r="G8" s="65">
        <v>3.5</v>
      </c>
      <c r="H8" s="58" t="s">
        <v>181</v>
      </c>
      <c r="I8" s="14">
        <v>56</v>
      </c>
      <c r="J8" s="7"/>
      <c r="K8" s="22"/>
      <c r="L8" s="7"/>
      <c r="M8" s="22">
        <f t="shared" si="0"/>
        <v>56</v>
      </c>
      <c r="N8" s="60">
        <v>3.5</v>
      </c>
    </row>
    <row r="9" spans="1:14" s="14" customFormat="1" ht="11.25" customHeight="1">
      <c r="A9" s="58" t="s">
        <v>167</v>
      </c>
      <c r="B9" s="14">
        <v>56</v>
      </c>
      <c r="C9" s="7"/>
      <c r="D9" s="22"/>
      <c r="E9" s="7"/>
      <c r="F9" s="14">
        <v>56</v>
      </c>
      <c r="G9" s="54">
        <v>3.5</v>
      </c>
      <c r="H9" s="58" t="s">
        <v>182</v>
      </c>
      <c r="I9" s="14">
        <v>56</v>
      </c>
      <c r="J9" s="7"/>
      <c r="K9" s="22"/>
      <c r="L9" s="7"/>
      <c r="M9" s="22">
        <f t="shared" si="0"/>
        <v>56</v>
      </c>
      <c r="N9" s="60">
        <v>3.5</v>
      </c>
    </row>
    <row r="10" spans="1:14" s="14" customFormat="1" ht="11.25" customHeight="1">
      <c r="A10" s="58" t="s">
        <v>168</v>
      </c>
      <c r="B10" s="14">
        <v>20</v>
      </c>
      <c r="C10" s="7"/>
      <c r="D10" s="22">
        <v>12</v>
      </c>
      <c r="E10" s="7"/>
      <c r="F10" s="14">
        <v>32</v>
      </c>
      <c r="G10" s="54">
        <v>2</v>
      </c>
      <c r="H10" s="58" t="s">
        <v>183</v>
      </c>
      <c r="I10" s="14">
        <v>16</v>
      </c>
      <c r="J10" s="7"/>
      <c r="K10" s="22">
        <v>16</v>
      </c>
      <c r="L10" s="7"/>
      <c r="M10" s="22">
        <f t="shared" si="0"/>
        <v>32</v>
      </c>
      <c r="N10" s="60">
        <v>2</v>
      </c>
    </row>
    <row r="11" spans="1:14" s="14" customFormat="1" ht="11.25" customHeight="1">
      <c r="A11" s="58" t="s">
        <v>169</v>
      </c>
      <c r="B11" s="14">
        <v>56</v>
      </c>
      <c r="C11" s="7"/>
      <c r="D11" s="22"/>
      <c r="E11" s="7"/>
      <c r="F11" s="14">
        <v>56</v>
      </c>
      <c r="G11" s="54">
        <v>3.5</v>
      </c>
      <c r="H11" s="58" t="s">
        <v>184</v>
      </c>
      <c r="I11" s="14">
        <v>36</v>
      </c>
      <c r="J11" s="7"/>
      <c r="K11" s="22">
        <v>20</v>
      </c>
      <c r="L11" s="7"/>
      <c r="M11" s="22">
        <f t="shared" si="0"/>
        <v>56</v>
      </c>
      <c r="N11" s="60">
        <v>3.5</v>
      </c>
    </row>
    <row r="12" spans="1:14" s="14" customFormat="1" ht="11.25" customHeight="1">
      <c r="A12" s="58" t="s">
        <v>170</v>
      </c>
      <c r="B12" s="14">
        <v>50</v>
      </c>
      <c r="C12" s="7"/>
      <c r="D12" s="22">
        <v>38</v>
      </c>
      <c r="E12" s="7"/>
      <c r="F12" s="14">
        <v>88</v>
      </c>
      <c r="G12" s="54">
        <v>5.5</v>
      </c>
      <c r="H12" s="58" t="s">
        <v>185</v>
      </c>
      <c r="I12" s="14">
        <v>56</v>
      </c>
      <c r="J12" s="7">
        <v>40</v>
      </c>
      <c r="K12" s="22"/>
      <c r="L12" s="7"/>
      <c r="M12" s="22">
        <f t="shared" si="0"/>
        <v>96</v>
      </c>
      <c r="N12" s="60">
        <v>6</v>
      </c>
    </row>
    <row r="13" spans="1:14" s="14" customFormat="1" ht="11.25" customHeight="1">
      <c r="A13" s="58" t="s">
        <v>171</v>
      </c>
      <c r="B13" s="14">
        <v>36</v>
      </c>
      <c r="C13" s="7"/>
      <c r="D13" s="22"/>
      <c r="E13" s="7"/>
      <c r="F13" s="14">
        <v>36</v>
      </c>
      <c r="G13" s="54">
        <v>2</v>
      </c>
      <c r="H13" s="58" t="s">
        <v>186</v>
      </c>
      <c r="I13" s="14">
        <v>56</v>
      </c>
      <c r="J13" s="7">
        <v>40</v>
      </c>
      <c r="K13" s="22"/>
      <c r="L13" s="7"/>
      <c r="M13" s="22">
        <f t="shared" si="0"/>
        <v>96</v>
      </c>
      <c r="N13" s="60">
        <v>6</v>
      </c>
    </row>
    <row r="14" spans="1:14" s="14" customFormat="1" ht="11.25" customHeight="1">
      <c r="A14" s="58" t="s">
        <v>172</v>
      </c>
      <c r="B14" s="14">
        <v>16</v>
      </c>
      <c r="C14" s="21"/>
      <c r="D14" s="25"/>
      <c r="E14" s="21"/>
      <c r="F14" s="14">
        <v>16</v>
      </c>
      <c r="G14" s="65">
        <v>1</v>
      </c>
      <c r="H14" s="58" t="s">
        <v>187</v>
      </c>
      <c r="I14" s="14">
        <v>32</v>
      </c>
      <c r="J14" s="7"/>
      <c r="K14" s="22"/>
      <c r="L14" s="7"/>
      <c r="M14" s="22">
        <f t="shared" si="0"/>
        <v>32</v>
      </c>
      <c r="N14" s="60">
        <v>2</v>
      </c>
    </row>
    <row r="15" spans="1:14" s="14" customFormat="1" ht="11.25" customHeight="1">
      <c r="A15" s="58" t="s">
        <v>173</v>
      </c>
      <c r="B15" s="14" t="s">
        <v>177</v>
      </c>
      <c r="C15" s="7"/>
      <c r="D15" s="22"/>
      <c r="E15" s="7"/>
      <c r="F15" s="14" t="s">
        <v>177</v>
      </c>
      <c r="G15" s="54">
        <v>1</v>
      </c>
      <c r="H15" s="7"/>
      <c r="I15" s="22"/>
      <c r="J15" s="7"/>
      <c r="K15" s="22"/>
      <c r="L15" s="7"/>
      <c r="M15" s="22"/>
      <c r="N15" s="60"/>
    </row>
    <row r="16" spans="1:14" s="14" customFormat="1" ht="11.25" customHeight="1">
      <c r="A16" s="59" t="s">
        <v>174</v>
      </c>
      <c r="B16" s="14" t="s">
        <v>178</v>
      </c>
      <c r="C16" s="6"/>
      <c r="D16" s="22"/>
      <c r="E16" s="6"/>
      <c r="F16" s="14" t="s">
        <v>178</v>
      </c>
      <c r="G16" s="52">
        <v>2</v>
      </c>
      <c r="H16" s="6"/>
      <c r="I16" s="61"/>
      <c r="J16" s="63"/>
      <c r="K16" s="62"/>
      <c r="L16" s="6"/>
      <c r="M16" s="22"/>
      <c r="N16" s="8"/>
    </row>
    <row r="17" spans="1:14" ht="11.25" customHeight="1">
      <c r="A17" s="50" t="s">
        <v>175</v>
      </c>
      <c r="B17" s="81">
        <v>400</v>
      </c>
      <c r="C17" s="81"/>
      <c r="D17" s="81"/>
      <c r="E17" s="13">
        <v>57</v>
      </c>
      <c r="F17" s="13">
        <v>457</v>
      </c>
      <c r="G17" s="38">
        <f>SUM(G6:G16)</f>
        <v>31</v>
      </c>
      <c r="H17" s="13" t="s">
        <v>118</v>
      </c>
      <c r="I17" s="13">
        <f aca="true" t="shared" si="1" ref="I17:N17">SUM(I6:I16)</f>
        <v>364</v>
      </c>
      <c r="J17" s="13">
        <f t="shared" si="1"/>
        <v>80</v>
      </c>
      <c r="K17" s="13">
        <f t="shared" si="1"/>
        <v>36</v>
      </c>
      <c r="L17" s="13">
        <f t="shared" si="1"/>
        <v>16</v>
      </c>
      <c r="M17" s="13">
        <f t="shared" si="1"/>
        <v>496</v>
      </c>
      <c r="N17" s="13">
        <f t="shared" si="1"/>
        <v>30.5</v>
      </c>
    </row>
    <row r="18" spans="1:14" ht="11.25" customHeight="1">
      <c r="A18" s="50" t="s">
        <v>176</v>
      </c>
      <c r="B18" s="81">
        <v>400</v>
      </c>
      <c r="C18" s="81"/>
      <c r="D18" s="81"/>
      <c r="E18" s="13">
        <v>57</v>
      </c>
      <c r="F18" s="13">
        <v>457</v>
      </c>
      <c r="G18" s="38">
        <v>31</v>
      </c>
      <c r="H18" s="13" t="s">
        <v>119</v>
      </c>
      <c r="I18" s="81">
        <v>480</v>
      </c>
      <c r="J18" s="81"/>
      <c r="K18" s="81"/>
      <c r="L18" s="13">
        <f>SUM(L8:L16)</f>
        <v>0</v>
      </c>
      <c r="M18" s="13">
        <v>496</v>
      </c>
      <c r="N18" s="15">
        <f>SUM(N6:N16)</f>
        <v>30.5</v>
      </c>
    </row>
    <row r="19" spans="1:21" ht="11.25" customHeight="1">
      <c r="A19" s="51" t="s">
        <v>120</v>
      </c>
      <c r="B19" s="15">
        <v>0</v>
      </c>
      <c r="C19" s="85" t="s">
        <v>121</v>
      </c>
      <c r="D19" s="85"/>
      <c r="E19" s="85"/>
      <c r="F19" s="13">
        <v>475</v>
      </c>
      <c r="G19" s="38">
        <v>31</v>
      </c>
      <c r="H19" s="51" t="s">
        <v>120</v>
      </c>
      <c r="I19" s="15">
        <v>0</v>
      </c>
      <c r="J19" s="85" t="s">
        <v>121</v>
      </c>
      <c r="K19" s="85"/>
      <c r="L19" s="13"/>
      <c r="M19" s="13">
        <v>496</v>
      </c>
      <c r="N19" s="15">
        <f>N18+I19</f>
        <v>30.5</v>
      </c>
      <c r="U19" s="31"/>
    </row>
    <row r="20" spans="1:14" ht="11.25" customHeight="1">
      <c r="A20" s="67" t="s">
        <v>2</v>
      </c>
      <c r="B20" s="67"/>
      <c r="C20" s="67"/>
      <c r="D20" s="67"/>
      <c r="E20" s="67"/>
      <c r="F20" s="81"/>
      <c r="G20" s="70"/>
      <c r="H20" s="67" t="s">
        <v>10</v>
      </c>
      <c r="I20" s="67"/>
      <c r="J20" s="67"/>
      <c r="K20" s="67"/>
      <c r="L20" s="67"/>
      <c r="M20" s="81"/>
      <c r="N20" s="81"/>
    </row>
    <row r="21" spans="1:14" ht="11.25" customHeight="1">
      <c r="A21" s="81" t="s">
        <v>108</v>
      </c>
      <c r="B21" s="81" t="s">
        <v>112</v>
      </c>
      <c r="C21" s="81"/>
      <c r="D21" s="81"/>
      <c r="E21" s="81" t="s">
        <v>3</v>
      </c>
      <c r="F21" s="81" t="s">
        <v>111</v>
      </c>
      <c r="G21" s="82" t="s">
        <v>4</v>
      </c>
      <c r="H21" s="81" t="s">
        <v>108</v>
      </c>
      <c r="I21" s="81" t="s">
        <v>109</v>
      </c>
      <c r="J21" s="81"/>
      <c r="K21" s="81"/>
      <c r="L21" s="81" t="s">
        <v>3</v>
      </c>
      <c r="M21" s="81" t="s">
        <v>111</v>
      </c>
      <c r="N21" s="84" t="s">
        <v>4</v>
      </c>
    </row>
    <row r="22" spans="1:14" ht="14.25" customHeight="1">
      <c r="A22" s="66"/>
      <c r="B22" s="5" t="s">
        <v>114</v>
      </c>
      <c r="C22" s="5" t="s">
        <v>115</v>
      </c>
      <c r="D22" s="5" t="s">
        <v>116</v>
      </c>
      <c r="E22" s="66"/>
      <c r="F22" s="66"/>
      <c r="G22" s="83"/>
      <c r="H22" s="66"/>
      <c r="I22" s="5" t="s">
        <v>114</v>
      </c>
      <c r="J22" s="5" t="s">
        <v>115</v>
      </c>
      <c r="K22" s="5" t="s">
        <v>116</v>
      </c>
      <c r="L22" s="66"/>
      <c r="M22" s="66"/>
      <c r="N22" s="68"/>
    </row>
    <row r="23" spans="1:14" ht="11.25" customHeight="1">
      <c r="A23" s="17" t="s">
        <v>188</v>
      </c>
      <c r="B23" s="5">
        <v>24</v>
      </c>
      <c r="C23" s="18"/>
      <c r="D23" s="5"/>
      <c r="E23" s="18">
        <v>3</v>
      </c>
      <c r="F23" s="5">
        <f>SUM(B23:E23)</f>
        <v>27</v>
      </c>
      <c r="G23" s="19">
        <v>1.5</v>
      </c>
      <c r="H23" s="17" t="s">
        <v>106</v>
      </c>
      <c r="I23" s="5">
        <v>80</v>
      </c>
      <c r="J23" s="18"/>
      <c r="K23" s="5">
        <v>42</v>
      </c>
      <c r="L23" s="18">
        <v>4</v>
      </c>
      <c r="M23" s="5">
        <f>SUM(I23:L23)</f>
        <v>126</v>
      </c>
      <c r="N23" s="41">
        <v>7</v>
      </c>
    </row>
    <row r="24" spans="1:14" ht="11.25" customHeight="1">
      <c r="A24" s="20" t="s">
        <v>189</v>
      </c>
      <c r="B24" s="7">
        <v>24</v>
      </c>
      <c r="C24" s="22"/>
      <c r="D24" s="7"/>
      <c r="E24" s="22">
        <v>10</v>
      </c>
      <c r="F24" s="7">
        <f aca="true" t="shared" si="2" ref="F24:F30">SUM(B24:E24)</f>
        <v>34</v>
      </c>
      <c r="G24" s="23">
        <v>2</v>
      </c>
      <c r="H24" s="20" t="s">
        <v>122</v>
      </c>
      <c r="I24" s="7">
        <v>28</v>
      </c>
      <c r="J24" s="22">
        <v>3</v>
      </c>
      <c r="K24" s="7">
        <v>12</v>
      </c>
      <c r="L24" s="22">
        <v>1</v>
      </c>
      <c r="M24" s="7">
        <f>SUM(I24:L24)</f>
        <v>44</v>
      </c>
      <c r="N24" s="44">
        <v>2.5</v>
      </c>
    </row>
    <row r="25" spans="1:14" ht="11.25" customHeight="1">
      <c r="A25" s="20" t="s">
        <v>163</v>
      </c>
      <c r="B25" s="21">
        <v>46</v>
      </c>
      <c r="C25" s="22"/>
      <c r="D25" s="7">
        <v>46</v>
      </c>
      <c r="E25" s="22"/>
      <c r="F25" s="7">
        <f t="shared" si="2"/>
        <v>92</v>
      </c>
      <c r="G25" s="23">
        <v>5</v>
      </c>
      <c r="H25" s="20" t="s">
        <v>123</v>
      </c>
      <c r="I25" s="7">
        <v>63</v>
      </c>
      <c r="J25" s="22">
        <v>9</v>
      </c>
      <c r="K25" s="7">
        <v>51</v>
      </c>
      <c r="L25" s="22">
        <v>3</v>
      </c>
      <c r="M25" s="7">
        <f>SUM(I25:L25)</f>
        <v>126</v>
      </c>
      <c r="N25" s="44">
        <v>7</v>
      </c>
    </row>
    <row r="26" spans="1:14" ht="11.25" customHeight="1">
      <c r="A26" s="20" t="s">
        <v>190</v>
      </c>
      <c r="B26" s="7">
        <v>36</v>
      </c>
      <c r="C26" s="22"/>
      <c r="D26" s="7">
        <v>44</v>
      </c>
      <c r="E26" s="22"/>
      <c r="F26" s="7">
        <f t="shared" si="2"/>
        <v>80</v>
      </c>
      <c r="G26" s="23">
        <v>4.5</v>
      </c>
      <c r="H26" s="20" t="s">
        <v>20</v>
      </c>
      <c r="I26" s="7">
        <v>46</v>
      </c>
      <c r="J26" s="22">
        <v>18</v>
      </c>
      <c r="K26" s="7">
        <v>34</v>
      </c>
      <c r="L26" s="22">
        <v>2</v>
      </c>
      <c r="M26" s="7">
        <f>SUM(I26:L26)</f>
        <v>100</v>
      </c>
      <c r="N26" s="44">
        <v>5.5</v>
      </c>
    </row>
    <row r="27" spans="1:14" ht="11.25" customHeight="1">
      <c r="A27" s="20" t="s">
        <v>191</v>
      </c>
      <c r="B27" s="7">
        <v>34</v>
      </c>
      <c r="C27" s="22"/>
      <c r="D27" s="7">
        <v>24</v>
      </c>
      <c r="E27" s="22">
        <v>2</v>
      </c>
      <c r="F27" s="7">
        <f t="shared" si="2"/>
        <v>60</v>
      </c>
      <c r="G27" s="23">
        <v>3</v>
      </c>
      <c r="H27" s="20" t="s">
        <v>25</v>
      </c>
      <c r="I27" s="7"/>
      <c r="J27" s="22"/>
      <c r="K27" s="7">
        <v>72</v>
      </c>
      <c r="L27" s="22"/>
      <c r="M27" s="7">
        <f>SUM(I27:L27)</f>
        <v>72</v>
      </c>
      <c r="N27" s="44">
        <v>4</v>
      </c>
    </row>
    <row r="28" spans="1:14" ht="11.25" customHeight="1">
      <c r="A28" s="20" t="s">
        <v>124</v>
      </c>
      <c r="B28" s="7">
        <v>74</v>
      </c>
      <c r="C28" s="22">
        <v>12</v>
      </c>
      <c r="D28" s="7"/>
      <c r="E28" s="22">
        <v>10</v>
      </c>
      <c r="F28" s="7">
        <f t="shared" si="2"/>
        <v>96</v>
      </c>
      <c r="G28" s="23">
        <v>5</v>
      </c>
      <c r="H28" s="20"/>
      <c r="I28" s="7"/>
      <c r="J28" s="22"/>
      <c r="K28" s="7"/>
      <c r="L28" s="22"/>
      <c r="M28" s="7"/>
      <c r="N28" s="44"/>
    </row>
    <row r="29" spans="1:14" ht="11.25" customHeight="1">
      <c r="A29" s="20" t="s">
        <v>195</v>
      </c>
      <c r="B29" s="7"/>
      <c r="C29" s="22"/>
      <c r="D29" s="7">
        <v>28</v>
      </c>
      <c r="E29" s="22"/>
      <c r="F29" s="7">
        <f t="shared" si="2"/>
        <v>28</v>
      </c>
      <c r="G29" s="23">
        <v>1.5</v>
      </c>
      <c r="H29" s="20"/>
      <c r="I29" s="7"/>
      <c r="J29" s="22"/>
      <c r="K29" s="7"/>
      <c r="L29" s="22"/>
      <c r="M29" s="7"/>
      <c r="N29" s="44"/>
    </row>
    <row r="30" spans="1:14" ht="11.25" customHeight="1">
      <c r="A30" s="20" t="s">
        <v>192</v>
      </c>
      <c r="B30" s="21">
        <v>36</v>
      </c>
      <c r="C30" s="25"/>
      <c r="D30" s="7"/>
      <c r="E30" s="22"/>
      <c r="F30" s="7">
        <f t="shared" si="2"/>
        <v>36</v>
      </c>
      <c r="G30" s="23">
        <v>2</v>
      </c>
      <c r="H30" s="32"/>
      <c r="I30" s="6"/>
      <c r="J30" s="27"/>
      <c r="K30" s="6"/>
      <c r="L30" s="27"/>
      <c r="M30" s="6"/>
      <c r="N30" s="2"/>
    </row>
    <row r="31" spans="1:14" ht="11.25" customHeight="1">
      <c r="A31" s="13" t="s">
        <v>118</v>
      </c>
      <c r="B31" s="13">
        <f aca="true" t="shared" si="3" ref="B31:G31">SUM(B23:B30)</f>
        <v>274</v>
      </c>
      <c r="C31" s="13">
        <f t="shared" si="3"/>
        <v>12</v>
      </c>
      <c r="D31" s="13">
        <f t="shared" si="3"/>
        <v>142</v>
      </c>
      <c r="E31" s="13">
        <f t="shared" si="3"/>
        <v>25</v>
      </c>
      <c r="F31" s="34">
        <f t="shared" si="3"/>
        <v>453</v>
      </c>
      <c r="G31" s="38">
        <f t="shared" si="3"/>
        <v>24.5</v>
      </c>
      <c r="H31" s="6" t="s">
        <v>118</v>
      </c>
      <c r="I31" s="6">
        <f aca="true" t="shared" si="4" ref="I31:N31">SUM(I23:I30)</f>
        <v>217</v>
      </c>
      <c r="J31" s="6">
        <f t="shared" si="4"/>
        <v>30</v>
      </c>
      <c r="K31" s="6">
        <f t="shared" si="4"/>
        <v>211</v>
      </c>
      <c r="L31" s="6">
        <f t="shared" si="4"/>
        <v>10</v>
      </c>
      <c r="M31" s="33">
        <f t="shared" si="4"/>
        <v>468</v>
      </c>
      <c r="N31" s="8">
        <f t="shared" si="4"/>
        <v>26</v>
      </c>
    </row>
    <row r="32" spans="1:14" ht="11.25" customHeight="1">
      <c r="A32" s="5" t="s">
        <v>119</v>
      </c>
      <c r="B32" s="66">
        <f>SUM(B31:D31)</f>
        <v>428</v>
      </c>
      <c r="C32" s="66"/>
      <c r="D32" s="66"/>
      <c r="E32" s="5">
        <f>SUM(E23:E30)</f>
        <v>25</v>
      </c>
      <c r="F32" s="34">
        <f>SUM(B32:E32)</f>
        <v>453</v>
      </c>
      <c r="G32" s="38">
        <f>SUM(G23:G30)</f>
        <v>24.5</v>
      </c>
      <c r="H32" s="5" t="s">
        <v>119</v>
      </c>
      <c r="I32" s="66">
        <f>SUM(I31:K31)</f>
        <v>458</v>
      </c>
      <c r="J32" s="66"/>
      <c r="K32" s="66"/>
      <c r="L32" s="5">
        <f>SUM(L23:L30)</f>
        <v>10</v>
      </c>
      <c r="M32" s="34">
        <f>SUM(I32:L32)</f>
        <v>468</v>
      </c>
      <c r="N32" s="15">
        <f>SUM(N23:N30)</f>
        <v>26</v>
      </c>
    </row>
    <row r="33" spans="1:14" ht="11.25" customHeight="1">
      <c r="A33" s="64" t="s">
        <v>197</v>
      </c>
      <c r="B33" s="29">
        <v>6</v>
      </c>
      <c r="C33" s="57" t="s">
        <v>4</v>
      </c>
      <c r="D33" s="57"/>
      <c r="E33" s="9"/>
      <c r="F33" s="35">
        <f>F32+18*B33</f>
        <v>561</v>
      </c>
      <c r="G33" s="38">
        <f>G32+B33</f>
        <v>30.5</v>
      </c>
      <c r="H33" s="28" t="s">
        <v>193</v>
      </c>
      <c r="I33" s="36">
        <v>5</v>
      </c>
      <c r="J33" s="57" t="s">
        <v>121</v>
      </c>
      <c r="K33" s="57"/>
      <c r="L33" s="30"/>
      <c r="M33" s="9">
        <f>M32+I33*18</f>
        <v>558</v>
      </c>
      <c r="N33" s="15">
        <f>N32+I33</f>
        <v>31</v>
      </c>
    </row>
    <row r="34" spans="1:14" ht="11.25" customHeight="1">
      <c r="A34" s="67" t="s">
        <v>11</v>
      </c>
      <c r="B34" s="67"/>
      <c r="C34" s="67"/>
      <c r="D34" s="67"/>
      <c r="E34" s="67"/>
      <c r="F34" s="81"/>
      <c r="G34" s="70"/>
      <c r="H34" s="67" t="s">
        <v>12</v>
      </c>
      <c r="I34" s="67"/>
      <c r="J34" s="67"/>
      <c r="K34" s="67"/>
      <c r="L34" s="67"/>
      <c r="M34" s="81"/>
      <c r="N34" s="81"/>
    </row>
    <row r="35" spans="1:14" ht="11.25" customHeight="1">
      <c r="A35" s="81" t="s">
        <v>108</v>
      </c>
      <c r="B35" s="81" t="s">
        <v>112</v>
      </c>
      <c r="C35" s="81"/>
      <c r="D35" s="81"/>
      <c r="E35" s="81" t="s">
        <v>3</v>
      </c>
      <c r="F35" s="81" t="s">
        <v>111</v>
      </c>
      <c r="G35" s="82" t="s">
        <v>4</v>
      </c>
      <c r="H35" s="81" t="s">
        <v>108</v>
      </c>
      <c r="I35" s="81" t="s">
        <v>112</v>
      </c>
      <c r="J35" s="81"/>
      <c r="K35" s="81"/>
      <c r="L35" s="81" t="s">
        <v>3</v>
      </c>
      <c r="M35" s="81" t="s">
        <v>111</v>
      </c>
      <c r="N35" s="84" t="s">
        <v>4</v>
      </c>
    </row>
    <row r="36" spans="1:14" ht="15" customHeight="1">
      <c r="A36" s="66"/>
      <c r="B36" s="5" t="s">
        <v>114</v>
      </c>
      <c r="C36" s="5" t="s">
        <v>115</v>
      </c>
      <c r="D36" s="5" t="s">
        <v>116</v>
      </c>
      <c r="E36" s="66"/>
      <c r="F36" s="66"/>
      <c r="G36" s="83"/>
      <c r="H36" s="66"/>
      <c r="I36" s="5" t="s">
        <v>114</v>
      </c>
      <c r="J36" s="5" t="s">
        <v>115</v>
      </c>
      <c r="K36" s="5" t="s">
        <v>126</v>
      </c>
      <c r="L36" s="66"/>
      <c r="M36" s="66"/>
      <c r="N36" s="68"/>
    </row>
    <row r="37" spans="1:14" ht="11.25" customHeight="1">
      <c r="A37" s="17" t="s">
        <v>14</v>
      </c>
      <c r="B37" s="5">
        <v>32</v>
      </c>
      <c r="C37" s="18"/>
      <c r="D37" s="5"/>
      <c r="E37" s="18">
        <v>22</v>
      </c>
      <c r="F37" s="5">
        <f aca="true" t="shared" si="5" ref="F37:F44">SUM(B37:E37)</f>
        <v>54</v>
      </c>
      <c r="G37" s="19">
        <v>3</v>
      </c>
      <c r="H37" s="17" t="s">
        <v>127</v>
      </c>
      <c r="I37" s="5">
        <v>28</v>
      </c>
      <c r="J37" s="18"/>
      <c r="K37" s="5"/>
      <c r="L37" s="18">
        <v>8</v>
      </c>
      <c r="M37" s="5">
        <f>SUM(I37:L37)</f>
        <v>36</v>
      </c>
      <c r="N37" s="41">
        <v>2</v>
      </c>
    </row>
    <row r="38" spans="1:14" ht="11.25" customHeight="1">
      <c r="A38" s="20" t="s">
        <v>128</v>
      </c>
      <c r="B38" s="7"/>
      <c r="C38" s="22">
        <v>18</v>
      </c>
      <c r="D38" s="7"/>
      <c r="E38" s="22"/>
      <c r="F38" s="7">
        <f t="shared" si="5"/>
        <v>18</v>
      </c>
      <c r="G38" s="23">
        <v>1</v>
      </c>
      <c r="H38" s="20" t="s">
        <v>15</v>
      </c>
      <c r="I38" s="7">
        <v>90</v>
      </c>
      <c r="J38" s="22"/>
      <c r="K38" s="7"/>
      <c r="L38" s="22">
        <v>10</v>
      </c>
      <c r="M38" s="7">
        <f aca="true" t="shared" si="6" ref="M38:M43">SUM(I38:L38)</f>
        <v>100</v>
      </c>
      <c r="N38" s="44">
        <v>5.5</v>
      </c>
    </row>
    <row r="39" spans="1:14" ht="11.25" customHeight="1">
      <c r="A39" s="24" t="s">
        <v>125</v>
      </c>
      <c r="B39" s="7">
        <v>21</v>
      </c>
      <c r="C39" s="22"/>
      <c r="D39" s="7">
        <v>9</v>
      </c>
      <c r="E39" s="22"/>
      <c r="F39" s="7">
        <f t="shared" si="5"/>
        <v>30</v>
      </c>
      <c r="G39" s="23">
        <v>1.5</v>
      </c>
      <c r="H39" s="20" t="s">
        <v>17</v>
      </c>
      <c r="I39" s="7">
        <v>90</v>
      </c>
      <c r="J39" s="22"/>
      <c r="K39" s="7"/>
      <c r="L39" s="22">
        <v>10</v>
      </c>
      <c r="M39" s="7">
        <f t="shared" si="6"/>
        <v>100</v>
      </c>
      <c r="N39" s="44">
        <v>5.5</v>
      </c>
    </row>
    <row r="40" spans="1:14" ht="11.25" customHeight="1">
      <c r="A40" s="20" t="s">
        <v>18</v>
      </c>
      <c r="B40" s="7">
        <v>44</v>
      </c>
      <c r="C40" s="22">
        <v>6</v>
      </c>
      <c r="D40" s="7"/>
      <c r="E40" s="22">
        <v>2</v>
      </c>
      <c r="F40" s="7">
        <f t="shared" si="5"/>
        <v>52</v>
      </c>
      <c r="G40" s="23">
        <v>3</v>
      </c>
      <c r="H40" s="20" t="s">
        <v>19</v>
      </c>
      <c r="I40" s="7">
        <v>36</v>
      </c>
      <c r="J40" s="22"/>
      <c r="K40" s="7"/>
      <c r="L40" s="22">
        <v>4</v>
      </c>
      <c r="M40" s="7">
        <f t="shared" si="6"/>
        <v>40</v>
      </c>
      <c r="N40" s="44">
        <v>2</v>
      </c>
    </row>
    <row r="41" spans="1:14" ht="11.25" customHeight="1">
      <c r="A41" s="20" t="s">
        <v>21</v>
      </c>
      <c r="B41" s="7">
        <v>54</v>
      </c>
      <c r="C41" s="22">
        <v>28</v>
      </c>
      <c r="D41" s="7"/>
      <c r="E41" s="22">
        <v>2</v>
      </c>
      <c r="F41" s="7">
        <f t="shared" si="5"/>
        <v>84</v>
      </c>
      <c r="G41" s="23">
        <v>4.5</v>
      </c>
      <c r="H41" s="20" t="s">
        <v>22</v>
      </c>
      <c r="I41" s="7">
        <v>36</v>
      </c>
      <c r="J41" s="22"/>
      <c r="K41" s="7"/>
      <c r="L41" s="22">
        <v>4</v>
      </c>
      <c r="M41" s="7">
        <f t="shared" si="6"/>
        <v>40</v>
      </c>
      <c r="N41" s="44">
        <v>2</v>
      </c>
    </row>
    <row r="42" spans="1:14" ht="11.25" customHeight="1">
      <c r="A42" s="20" t="s">
        <v>194</v>
      </c>
      <c r="B42" s="7"/>
      <c r="C42" s="22"/>
      <c r="D42" s="7">
        <v>64</v>
      </c>
      <c r="E42" s="25"/>
      <c r="F42" s="7">
        <f t="shared" si="5"/>
        <v>64</v>
      </c>
      <c r="G42" s="23">
        <v>3.5</v>
      </c>
      <c r="H42" s="20" t="s">
        <v>24</v>
      </c>
      <c r="I42" s="7">
        <v>20</v>
      </c>
      <c r="J42" s="22"/>
      <c r="K42" s="7">
        <v>21</v>
      </c>
      <c r="L42" s="22"/>
      <c r="M42" s="7">
        <f t="shared" si="6"/>
        <v>41</v>
      </c>
      <c r="N42" s="44">
        <v>2</v>
      </c>
    </row>
    <row r="43" spans="1:14" ht="11.25" customHeight="1">
      <c r="A43" s="20" t="s">
        <v>26</v>
      </c>
      <c r="B43" s="7">
        <v>38</v>
      </c>
      <c r="C43" s="22">
        <v>2</v>
      </c>
      <c r="D43" s="7">
        <v>40</v>
      </c>
      <c r="E43" s="22"/>
      <c r="F43" s="7">
        <f t="shared" si="5"/>
        <v>80</v>
      </c>
      <c r="G43" s="23">
        <v>4.5</v>
      </c>
      <c r="H43" s="20" t="s">
        <v>27</v>
      </c>
      <c r="I43" s="7">
        <v>6</v>
      </c>
      <c r="J43" s="22"/>
      <c r="K43" s="7">
        <v>30</v>
      </c>
      <c r="L43" s="22"/>
      <c r="M43" s="7">
        <f t="shared" si="6"/>
        <v>36</v>
      </c>
      <c r="N43" s="44">
        <v>2</v>
      </c>
    </row>
    <row r="44" spans="1:14" ht="11.25" customHeight="1">
      <c r="A44" s="20" t="s">
        <v>129</v>
      </c>
      <c r="B44" s="37">
        <v>54</v>
      </c>
      <c r="C44" s="25"/>
      <c r="D44" s="21">
        <v>18</v>
      </c>
      <c r="E44" s="25"/>
      <c r="F44" s="7">
        <f t="shared" si="5"/>
        <v>72</v>
      </c>
      <c r="G44" s="23">
        <v>4</v>
      </c>
      <c r="H44" s="20" t="s">
        <v>130</v>
      </c>
      <c r="I44" s="7">
        <v>54</v>
      </c>
      <c r="J44" s="22"/>
      <c r="K44" s="7"/>
      <c r="L44" s="22"/>
      <c r="M44" s="7">
        <f>SUM(I44:L44)</f>
        <v>54</v>
      </c>
      <c r="N44" s="44">
        <v>3</v>
      </c>
    </row>
    <row r="45" spans="1:14" ht="11.25" customHeight="1">
      <c r="A45" s="20" t="s">
        <v>131</v>
      </c>
      <c r="B45" s="21">
        <v>20</v>
      </c>
      <c r="C45" s="22"/>
      <c r="D45" s="7">
        <v>7</v>
      </c>
      <c r="E45" s="22"/>
      <c r="F45" s="7">
        <v>27</v>
      </c>
      <c r="G45" s="23">
        <v>1.5</v>
      </c>
      <c r="H45" s="20" t="s">
        <v>132</v>
      </c>
      <c r="I45" s="7">
        <v>36</v>
      </c>
      <c r="J45" s="22"/>
      <c r="K45" s="7"/>
      <c r="L45" s="22"/>
      <c r="M45" s="7">
        <f>SUM(I45:L45)</f>
        <v>36</v>
      </c>
      <c r="N45" s="44">
        <v>2</v>
      </c>
    </row>
    <row r="46" spans="1:14" ht="11.25" customHeight="1">
      <c r="A46" s="20"/>
      <c r="B46" s="7"/>
      <c r="C46" s="22"/>
      <c r="D46" s="7"/>
      <c r="E46" s="22"/>
      <c r="F46" s="7"/>
      <c r="G46" s="23"/>
      <c r="H46" s="20" t="s">
        <v>30</v>
      </c>
      <c r="I46" s="7">
        <v>23</v>
      </c>
      <c r="J46" s="25"/>
      <c r="K46" s="21"/>
      <c r="L46" s="22">
        <v>4</v>
      </c>
      <c r="M46" s="7">
        <f>SUM(I46:L46)</f>
        <v>27</v>
      </c>
      <c r="N46" s="44">
        <v>1.5</v>
      </c>
    </row>
    <row r="47" spans="1:14" ht="11.25" customHeight="1">
      <c r="A47" s="13" t="s">
        <v>118</v>
      </c>
      <c r="B47" s="13">
        <f aca="true" t="shared" si="7" ref="B47:G47">SUM(B37:B46)</f>
        <v>263</v>
      </c>
      <c r="C47" s="13">
        <f t="shared" si="7"/>
        <v>54</v>
      </c>
      <c r="D47" s="13">
        <f t="shared" si="7"/>
        <v>138</v>
      </c>
      <c r="E47" s="13">
        <f t="shared" si="7"/>
        <v>26</v>
      </c>
      <c r="F47" s="13">
        <f t="shared" si="7"/>
        <v>481</v>
      </c>
      <c r="G47" s="38">
        <f t="shared" si="7"/>
        <v>26.5</v>
      </c>
      <c r="H47" s="13" t="s">
        <v>118</v>
      </c>
      <c r="I47" s="13">
        <f>SUM(I37:I46)</f>
        <v>419</v>
      </c>
      <c r="J47" s="13"/>
      <c r="K47" s="13">
        <f>SUM(K37:K46)</f>
        <v>51</v>
      </c>
      <c r="L47" s="13">
        <f>SUM(L37:L46)</f>
        <v>40</v>
      </c>
      <c r="M47" s="13">
        <f>SUM(M37:M46)</f>
        <v>510</v>
      </c>
      <c r="N47" s="15">
        <f>SUM(N37:N46)</f>
        <v>27.5</v>
      </c>
    </row>
    <row r="48" spans="1:14" ht="11.25" customHeight="1">
      <c r="A48" s="5" t="s">
        <v>119</v>
      </c>
      <c r="B48" s="66">
        <f>SUM(B47:D47)</f>
        <v>455</v>
      </c>
      <c r="C48" s="66"/>
      <c r="D48" s="66"/>
      <c r="E48" s="5">
        <f>SUM(E37:E46)</f>
        <v>26</v>
      </c>
      <c r="F48" s="13">
        <f>SUM(B48:E48)</f>
        <v>481</v>
      </c>
      <c r="G48" s="38">
        <f>SUM(G37:G46)</f>
        <v>26.5</v>
      </c>
      <c r="H48" s="5" t="s">
        <v>119</v>
      </c>
      <c r="I48" s="66">
        <f>SUM(I47:K47)</f>
        <v>470</v>
      </c>
      <c r="J48" s="66"/>
      <c r="K48" s="66"/>
      <c r="L48" s="5">
        <f>SUM(L47)</f>
        <v>40</v>
      </c>
      <c r="M48" s="13">
        <f>SUM(I48:L48)</f>
        <v>510</v>
      </c>
      <c r="N48" s="15">
        <f>SUM(N47)</f>
        <v>27.5</v>
      </c>
    </row>
    <row r="49" spans="1:33" ht="11.25" customHeight="1">
      <c r="A49" s="28" t="s">
        <v>133</v>
      </c>
      <c r="B49" s="36">
        <v>4</v>
      </c>
      <c r="C49" s="57" t="s">
        <v>121</v>
      </c>
      <c r="D49" s="57"/>
      <c r="E49" s="30"/>
      <c r="F49" s="9">
        <f>F48+18*B49</f>
        <v>553</v>
      </c>
      <c r="G49" s="38">
        <f>G48+B49</f>
        <v>30.5</v>
      </c>
      <c r="H49" s="28" t="s">
        <v>134</v>
      </c>
      <c r="I49" s="36"/>
      <c r="J49" s="57"/>
      <c r="K49" s="57"/>
      <c r="L49" s="30"/>
      <c r="M49" s="9">
        <f>M48+18*I49</f>
        <v>510</v>
      </c>
      <c r="N49" s="15">
        <f>N48+I49</f>
        <v>27.5</v>
      </c>
      <c r="O49" s="39"/>
      <c r="P49" s="39"/>
      <c r="Q49" s="39"/>
      <c r="R49" s="39"/>
      <c r="S49" s="39"/>
      <c r="T49" s="40"/>
      <c r="U49" s="39"/>
      <c r="V49" s="39"/>
      <c r="W49" s="39"/>
      <c r="X49" s="39"/>
      <c r="Y49" s="39"/>
      <c r="Z49" s="40"/>
      <c r="AA49" s="39"/>
      <c r="AB49" s="39"/>
      <c r="AC49" s="39"/>
      <c r="AD49" s="39"/>
      <c r="AE49" s="39"/>
      <c r="AF49" s="39"/>
      <c r="AG49" s="40"/>
    </row>
    <row r="50" spans="1:14" ht="11.25" customHeight="1">
      <c r="A50" s="67" t="s">
        <v>31</v>
      </c>
      <c r="B50" s="67"/>
      <c r="C50" s="67"/>
      <c r="D50" s="67"/>
      <c r="E50" s="67"/>
      <c r="F50" s="81"/>
      <c r="G50" s="70"/>
      <c r="H50" s="73" t="s">
        <v>135</v>
      </c>
      <c r="I50" s="78"/>
      <c r="J50" s="78"/>
      <c r="K50" s="78"/>
      <c r="L50" s="78"/>
      <c r="M50" s="79"/>
      <c r="N50" s="76"/>
    </row>
    <row r="51" spans="1:14" ht="11.25" customHeight="1">
      <c r="A51" s="81" t="s">
        <v>108</v>
      </c>
      <c r="B51" s="81" t="s">
        <v>109</v>
      </c>
      <c r="C51" s="81"/>
      <c r="D51" s="81"/>
      <c r="E51" s="81" t="s">
        <v>3</v>
      </c>
      <c r="F51" s="81" t="s">
        <v>111</v>
      </c>
      <c r="G51" s="82" t="s">
        <v>4</v>
      </c>
      <c r="H51" s="81" t="s">
        <v>108</v>
      </c>
      <c r="I51" s="81" t="s">
        <v>136</v>
      </c>
      <c r="J51" s="81"/>
      <c r="K51" s="81"/>
      <c r="L51" s="81" t="s">
        <v>111</v>
      </c>
      <c r="M51" s="81"/>
      <c r="N51" s="68" t="s">
        <v>4</v>
      </c>
    </row>
    <row r="52" spans="1:14" ht="11.25" customHeight="1">
      <c r="A52" s="66"/>
      <c r="B52" s="5" t="s">
        <v>114</v>
      </c>
      <c r="C52" s="5" t="s">
        <v>115</v>
      </c>
      <c r="D52" s="5" t="s">
        <v>137</v>
      </c>
      <c r="E52" s="66"/>
      <c r="F52" s="66"/>
      <c r="G52" s="83"/>
      <c r="H52" s="66"/>
      <c r="I52" s="66"/>
      <c r="J52" s="66"/>
      <c r="K52" s="66"/>
      <c r="L52" s="66"/>
      <c r="M52" s="66"/>
      <c r="N52" s="69"/>
    </row>
    <row r="53" spans="1:14" ht="11.25" customHeight="1">
      <c r="A53" s="17" t="s">
        <v>33</v>
      </c>
      <c r="B53" s="5">
        <v>20</v>
      </c>
      <c r="C53" s="18"/>
      <c r="D53" s="5" t="s">
        <v>34</v>
      </c>
      <c r="E53" s="18"/>
      <c r="F53" s="42" t="s">
        <v>138</v>
      </c>
      <c r="G53" s="19">
        <v>3</v>
      </c>
      <c r="H53" s="43" t="s">
        <v>139</v>
      </c>
      <c r="I53" s="79" t="s">
        <v>140</v>
      </c>
      <c r="J53" s="79"/>
      <c r="K53" s="79"/>
      <c r="L53" s="75" t="s">
        <v>140</v>
      </c>
      <c r="M53" s="76"/>
      <c r="N53" s="49">
        <v>16</v>
      </c>
    </row>
    <row r="54" spans="1:14" ht="11.25" customHeight="1">
      <c r="A54" s="20" t="s">
        <v>35</v>
      </c>
      <c r="B54" s="7">
        <v>20</v>
      </c>
      <c r="C54" s="22"/>
      <c r="D54" s="7" t="s">
        <v>141</v>
      </c>
      <c r="E54" s="22"/>
      <c r="F54" s="26" t="s">
        <v>138</v>
      </c>
      <c r="G54" s="23">
        <v>3</v>
      </c>
      <c r="H54" s="45" t="s">
        <v>142</v>
      </c>
      <c r="I54" s="78" t="s">
        <v>140</v>
      </c>
      <c r="J54" s="78"/>
      <c r="K54" s="78"/>
      <c r="L54" s="73" t="s">
        <v>140</v>
      </c>
      <c r="M54" s="74"/>
      <c r="N54" s="60">
        <v>16</v>
      </c>
    </row>
    <row r="55" spans="1:14" ht="11.25" customHeight="1">
      <c r="A55" s="20" t="s">
        <v>36</v>
      </c>
      <c r="B55" s="7">
        <v>20</v>
      </c>
      <c r="C55" s="22"/>
      <c r="D55" s="7" t="s">
        <v>141</v>
      </c>
      <c r="E55" s="22"/>
      <c r="F55" s="26" t="s">
        <v>138</v>
      </c>
      <c r="G55" s="23">
        <v>3</v>
      </c>
      <c r="H55" s="46" t="s">
        <v>143</v>
      </c>
      <c r="I55" s="78" t="s">
        <v>144</v>
      </c>
      <c r="J55" s="78"/>
      <c r="K55" s="78"/>
      <c r="L55" s="73" t="s">
        <v>144</v>
      </c>
      <c r="M55" s="74"/>
      <c r="N55" s="60">
        <v>8</v>
      </c>
    </row>
    <row r="56" spans="1:14" ht="11.25" customHeight="1">
      <c r="A56" s="20" t="s">
        <v>145</v>
      </c>
      <c r="B56" s="7">
        <v>27</v>
      </c>
      <c r="C56" s="22"/>
      <c r="D56" s="7" t="s">
        <v>141</v>
      </c>
      <c r="E56" s="22"/>
      <c r="F56" s="26" t="s">
        <v>146</v>
      </c>
      <c r="G56" s="23">
        <v>3.5</v>
      </c>
      <c r="H56" s="47" t="s">
        <v>147</v>
      </c>
      <c r="I56" s="80" t="s">
        <v>144</v>
      </c>
      <c r="J56" s="80"/>
      <c r="K56" s="80"/>
      <c r="L56" s="77" t="s">
        <v>144</v>
      </c>
      <c r="M56" s="56"/>
      <c r="N56" s="8">
        <v>8</v>
      </c>
    </row>
    <row r="57" spans="1:14" ht="11.25" customHeight="1">
      <c r="A57" s="20" t="s">
        <v>37</v>
      </c>
      <c r="B57" s="7">
        <v>27</v>
      </c>
      <c r="C57" s="22"/>
      <c r="D57" s="7" t="s">
        <v>141</v>
      </c>
      <c r="E57" s="22"/>
      <c r="F57" s="26" t="s">
        <v>146</v>
      </c>
      <c r="G57" s="23">
        <v>3.5</v>
      </c>
      <c r="H57" s="6" t="s">
        <v>119</v>
      </c>
      <c r="I57" s="67" t="s">
        <v>148</v>
      </c>
      <c r="J57" s="67"/>
      <c r="K57" s="67"/>
      <c r="L57" s="67" t="s">
        <v>148</v>
      </c>
      <c r="M57" s="67"/>
      <c r="N57" s="15">
        <v>48</v>
      </c>
    </row>
    <row r="58" spans="1:14" ht="11.25" customHeight="1">
      <c r="A58" s="20" t="s">
        <v>149</v>
      </c>
      <c r="B58" s="7">
        <v>24</v>
      </c>
      <c r="C58" s="22"/>
      <c r="D58" s="7">
        <v>3</v>
      </c>
      <c r="E58" s="22"/>
      <c r="F58" s="7">
        <v>27</v>
      </c>
      <c r="G58" s="23">
        <v>1.5</v>
      </c>
      <c r="H58" s="70" t="s">
        <v>32</v>
      </c>
      <c r="I58" s="71"/>
      <c r="J58" s="71"/>
      <c r="K58" s="71"/>
      <c r="L58" s="71"/>
      <c r="M58" s="71"/>
      <c r="N58" s="72"/>
    </row>
    <row r="59" spans="1:14" ht="11.25" customHeight="1">
      <c r="A59" s="20" t="s">
        <v>132</v>
      </c>
      <c r="B59" s="7"/>
      <c r="C59" s="22"/>
      <c r="D59" s="7" t="s">
        <v>34</v>
      </c>
      <c r="E59" s="22"/>
      <c r="F59" s="7"/>
      <c r="G59" s="23">
        <v>2</v>
      </c>
      <c r="H59" s="66" t="s">
        <v>108</v>
      </c>
      <c r="I59" s="75" t="s">
        <v>150</v>
      </c>
      <c r="J59" s="79"/>
      <c r="K59" s="76"/>
      <c r="L59" s="75" t="s">
        <v>111</v>
      </c>
      <c r="M59" s="76"/>
      <c r="N59" s="68" t="s">
        <v>4</v>
      </c>
    </row>
    <row r="60" spans="1:14" ht="11.25" customHeight="1">
      <c r="A60" s="20" t="s">
        <v>151</v>
      </c>
      <c r="B60" s="7"/>
      <c r="C60" s="22"/>
      <c r="D60" s="7" t="s">
        <v>34</v>
      </c>
      <c r="E60" s="22"/>
      <c r="F60" s="7"/>
      <c r="G60" s="23">
        <v>2</v>
      </c>
      <c r="H60" s="67"/>
      <c r="I60" s="77"/>
      <c r="J60" s="80"/>
      <c r="K60" s="56"/>
      <c r="L60" s="77"/>
      <c r="M60" s="56"/>
      <c r="N60" s="69"/>
    </row>
    <row r="61" spans="1:14" ht="11.25" customHeight="1">
      <c r="A61" s="20" t="s">
        <v>152</v>
      </c>
      <c r="B61" s="7"/>
      <c r="C61" s="22"/>
      <c r="D61" s="7" t="s">
        <v>34</v>
      </c>
      <c r="E61" s="22"/>
      <c r="F61" s="7"/>
      <c r="G61" s="23">
        <v>2</v>
      </c>
      <c r="H61" s="17" t="s">
        <v>153</v>
      </c>
      <c r="I61" s="75" t="s">
        <v>154</v>
      </c>
      <c r="J61" s="79"/>
      <c r="K61" s="76"/>
      <c r="L61" s="75" t="s">
        <v>140</v>
      </c>
      <c r="M61" s="76"/>
      <c r="N61" s="49">
        <v>24</v>
      </c>
    </row>
    <row r="62" spans="1:14" ht="11.25" customHeight="1">
      <c r="A62" s="20" t="s">
        <v>155</v>
      </c>
      <c r="B62" s="7"/>
      <c r="C62" s="22"/>
      <c r="D62" s="7" t="s">
        <v>34</v>
      </c>
      <c r="E62" s="22"/>
      <c r="F62" s="7"/>
      <c r="G62" s="23">
        <v>2</v>
      </c>
      <c r="H62" s="20" t="s">
        <v>156</v>
      </c>
      <c r="I62" s="73" t="s">
        <v>154</v>
      </c>
      <c r="J62" s="78"/>
      <c r="K62" s="74"/>
      <c r="L62" s="73" t="s">
        <v>140</v>
      </c>
      <c r="M62" s="74"/>
      <c r="N62" s="60">
        <v>24</v>
      </c>
    </row>
    <row r="63" spans="1:14" ht="11.25" customHeight="1">
      <c r="A63" s="20" t="s">
        <v>157</v>
      </c>
      <c r="B63" s="7"/>
      <c r="C63" s="22"/>
      <c r="D63" s="7" t="s">
        <v>34</v>
      </c>
      <c r="E63" s="22"/>
      <c r="F63" s="7"/>
      <c r="G63" s="23">
        <v>2</v>
      </c>
      <c r="H63" s="48" t="s">
        <v>158</v>
      </c>
      <c r="I63" s="73" t="s">
        <v>140</v>
      </c>
      <c r="J63" s="78"/>
      <c r="K63" s="74"/>
      <c r="L63" s="73" t="s">
        <v>140</v>
      </c>
      <c r="M63" s="74"/>
      <c r="N63" s="60">
        <v>24</v>
      </c>
    </row>
    <row r="64" spans="1:14" ht="11.25" customHeight="1">
      <c r="A64" s="10"/>
      <c r="B64" s="7"/>
      <c r="C64" s="22"/>
      <c r="D64" s="7"/>
      <c r="E64" s="22"/>
      <c r="F64" s="6"/>
      <c r="G64" s="23"/>
      <c r="H64" s="48" t="s">
        <v>159</v>
      </c>
      <c r="I64" s="73" t="s">
        <v>140</v>
      </c>
      <c r="J64" s="78"/>
      <c r="K64" s="74"/>
      <c r="L64" s="73" t="s">
        <v>140</v>
      </c>
      <c r="M64" s="74"/>
      <c r="N64" s="60">
        <v>24</v>
      </c>
    </row>
    <row r="65" spans="1:14" ht="11.25" customHeight="1">
      <c r="A65" s="13" t="s">
        <v>118</v>
      </c>
      <c r="B65" s="13">
        <f>SUM(B52:B64)</f>
        <v>138</v>
      </c>
      <c r="C65" s="13">
        <f>SUM(C55:C64)</f>
        <v>0</v>
      </c>
      <c r="D65" s="13">
        <f>SUM(D55:D64)</f>
        <v>3</v>
      </c>
      <c r="E65" s="13">
        <f>SUM(E55:E64)</f>
        <v>0</v>
      </c>
      <c r="F65" s="6">
        <f>SUM(F53:F64)</f>
        <v>27</v>
      </c>
      <c r="G65" s="38">
        <f>SUM(G53:G64)</f>
        <v>27.5</v>
      </c>
      <c r="H65" s="20" t="s">
        <v>39</v>
      </c>
      <c r="I65" s="73" t="s">
        <v>40</v>
      </c>
      <c r="J65" s="78"/>
      <c r="K65" s="74"/>
      <c r="L65" s="73" t="s">
        <v>40</v>
      </c>
      <c r="M65" s="74"/>
      <c r="N65" s="60">
        <v>1</v>
      </c>
    </row>
    <row r="66" spans="1:14" ht="11.25" customHeight="1">
      <c r="A66" s="5" t="s">
        <v>119</v>
      </c>
      <c r="B66" s="75">
        <f>SUM(B65:D65)</f>
        <v>141</v>
      </c>
      <c r="C66" s="79"/>
      <c r="D66" s="76"/>
      <c r="E66" s="5">
        <f>SUM(E55:E64)</f>
        <v>0</v>
      </c>
      <c r="F66" s="13">
        <f>SUM(B66:E66)</f>
        <v>141</v>
      </c>
      <c r="G66" s="38">
        <f>SUM(G53:G64)</f>
        <v>27.5</v>
      </c>
      <c r="H66" s="32" t="s">
        <v>41</v>
      </c>
      <c r="I66" s="77" t="s">
        <v>117</v>
      </c>
      <c r="J66" s="80"/>
      <c r="K66" s="56"/>
      <c r="L66" s="77" t="s">
        <v>40</v>
      </c>
      <c r="M66" s="56"/>
      <c r="N66" s="8">
        <v>1</v>
      </c>
    </row>
    <row r="67" spans="1:14" ht="11.25" customHeight="1">
      <c r="A67" s="28" t="s">
        <v>120</v>
      </c>
      <c r="B67" s="29">
        <v>1</v>
      </c>
      <c r="C67" s="57" t="s">
        <v>4</v>
      </c>
      <c r="D67" s="57"/>
      <c r="E67" s="9"/>
      <c r="F67" s="35">
        <f>F66+18*B67</f>
        <v>159</v>
      </c>
      <c r="G67" s="38">
        <f>G66+B67</f>
        <v>28.5</v>
      </c>
      <c r="H67" s="6" t="s">
        <v>119</v>
      </c>
      <c r="I67" s="67" t="s">
        <v>160</v>
      </c>
      <c r="J67" s="67"/>
      <c r="K67" s="67"/>
      <c r="L67" s="67" t="s">
        <v>160</v>
      </c>
      <c r="M67" s="67"/>
      <c r="N67" s="8">
        <v>26</v>
      </c>
    </row>
    <row r="69" ht="11.25" customHeight="1">
      <c r="H69" s="3"/>
    </row>
  </sheetData>
  <mergeCells count="92">
    <mergeCell ref="M4:M5"/>
    <mergeCell ref="A1:H1"/>
    <mergeCell ref="A3:G3"/>
    <mergeCell ref="H3:N3"/>
    <mergeCell ref="N4:N5"/>
    <mergeCell ref="G4:G5"/>
    <mergeCell ref="H4:H5"/>
    <mergeCell ref="I4:K4"/>
    <mergeCell ref="L4:L5"/>
    <mergeCell ref="A4:A5"/>
    <mergeCell ref="B4:D4"/>
    <mergeCell ref="E4:E5"/>
    <mergeCell ref="F4:F5"/>
    <mergeCell ref="C19:E19"/>
    <mergeCell ref="J19:K19"/>
    <mergeCell ref="B17:D17"/>
    <mergeCell ref="B18:D18"/>
    <mergeCell ref="I18:K18"/>
    <mergeCell ref="A20:G20"/>
    <mergeCell ref="H20:N20"/>
    <mergeCell ref="A21:A22"/>
    <mergeCell ref="B21:D21"/>
    <mergeCell ref="E21:E22"/>
    <mergeCell ref="F21:F22"/>
    <mergeCell ref="G21:G22"/>
    <mergeCell ref="H21:H22"/>
    <mergeCell ref="I21:K21"/>
    <mergeCell ref="L21:L22"/>
    <mergeCell ref="M21:M22"/>
    <mergeCell ref="N21:N22"/>
    <mergeCell ref="B32:D32"/>
    <mergeCell ref="I32:K32"/>
    <mergeCell ref="C33:D33"/>
    <mergeCell ref="J33:K33"/>
    <mergeCell ref="A34:G34"/>
    <mergeCell ref="H34:N34"/>
    <mergeCell ref="A35:A36"/>
    <mergeCell ref="B35:D35"/>
    <mergeCell ref="E35:E36"/>
    <mergeCell ref="F35:F36"/>
    <mergeCell ref="G35:G36"/>
    <mergeCell ref="H35:H36"/>
    <mergeCell ref="I35:K35"/>
    <mergeCell ref="L35:L36"/>
    <mergeCell ref="M35:M36"/>
    <mergeCell ref="N35:N36"/>
    <mergeCell ref="B48:D48"/>
    <mergeCell ref="I48:K48"/>
    <mergeCell ref="C49:D49"/>
    <mergeCell ref="J49:K49"/>
    <mergeCell ref="A50:G50"/>
    <mergeCell ref="H50:N50"/>
    <mergeCell ref="A51:A52"/>
    <mergeCell ref="B51:D51"/>
    <mergeCell ref="E51:E52"/>
    <mergeCell ref="F51:F52"/>
    <mergeCell ref="G51:G52"/>
    <mergeCell ref="H51:H52"/>
    <mergeCell ref="I51:K52"/>
    <mergeCell ref="L51:M52"/>
    <mergeCell ref="N51:N52"/>
    <mergeCell ref="I53:K53"/>
    <mergeCell ref="L53:M53"/>
    <mergeCell ref="I54:K54"/>
    <mergeCell ref="L54:M54"/>
    <mergeCell ref="I55:K55"/>
    <mergeCell ref="L55:M55"/>
    <mergeCell ref="I56:K56"/>
    <mergeCell ref="L56:M56"/>
    <mergeCell ref="I57:K57"/>
    <mergeCell ref="L57:M57"/>
    <mergeCell ref="H58:N58"/>
    <mergeCell ref="H59:H60"/>
    <mergeCell ref="I59:K60"/>
    <mergeCell ref="L59:M60"/>
    <mergeCell ref="N59:N60"/>
    <mergeCell ref="I61:K61"/>
    <mergeCell ref="L61:M61"/>
    <mergeCell ref="I62:K62"/>
    <mergeCell ref="L62:M62"/>
    <mergeCell ref="I63:K63"/>
    <mergeCell ref="L63:M63"/>
    <mergeCell ref="I64:K64"/>
    <mergeCell ref="L64:M64"/>
    <mergeCell ref="C67:D67"/>
    <mergeCell ref="I67:K67"/>
    <mergeCell ref="L67:M67"/>
    <mergeCell ref="I65:K65"/>
    <mergeCell ref="L65:M65"/>
    <mergeCell ref="B66:D66"/>
    <mergeCell ref="I66:K66"/>
    <mergeCell ref="L66:M66"/>
  </mergeCells>
  <printOptions/>
  <pageMargins left="0.75" right="0.55" top="0.42" bottom="0.32" header="0.44" footer="0.23"/>
  <pageSetup horizontalDpi="600" verticalDpi="600" orientation="portrait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jiaoxueke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jiaoxueke</dc:creator>
  <cp:keywords/>
  <dc:description/>
  <cp:lastModifiedBy>lei</cp:lastModifiedBy>
  <cp:lastPrinted>2005-07-13T07:40:14Z</cp:lastPrinted>
  <dcterms:created xsi:type="dcterms:W3CDTF">2001-04-16T02:05:15Z</dcterms:created>
  <dcterms:modified xsi:type="dcterms:W3CDTF">2005-07-13T07:41:29Z</dcterms:modified>
  <cp:category/>
  <cp:version/>
  <cp:contentType/>
  <cp:contentStatus/>
</cp:coreProperties>
</file>